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661\Desktop\Lívi\Terv\Üzleti terv\2019_2020\"/>
    </mc:Choice>
  </mc:AlternateContent>
  <bookViews>
    <workbookView xWindow="0" yWindow="0" windowWidth="28800" windowHeight="11835"/>
  </bookViews>
  <sheets>
    <sheet name="eredm.kim" sheetId="1" r:id="rId1"/>
    <sheet name="kts.terv" sheetId="2" r:id="rId2"/>
  </sheets>
  <definedNames>
    <definedName name="_xlnm.Print_Area" localSheetId="1">kts.terv!$A$1:$D$26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9" i="2"/>
  <c r="C18" i="2" s="1"/>
  <c r="D13" i="2" l="1"/>
  <c r="D9" i="2"/>
  <c r="D18" i="2" l="1"/>
  <c r="D23" i="1"/>
  <c r="C23" i="1"/>
  <c r="C20" i="1"/>
  <c r="C24" i="1" s="1"/>
  <c r="C25" i="1" s="1"/>
  <c r="D20" i="1"/>
  <c r="D24" i="1" l="1"/>
  <c r="D25" i="1" s="1"/>
  <c r="D27" i="1" s="1"/>
  <c r="D28" i="1" s="1"/>
</calcChain>
</file>

<file path=xl/sharedStrings.xml><?xml version="1.0" encoding="utf-8"?>
<sst xmlns="http://schemas.openxmlformats.org/spreadsheetml/2006/main" count="85" uniqueCount="79">
  <si>
    <t>Összköltség eljárással készített eredménykimutatás</t>
  </si>
  <si>
    <t>"A" változat</t>
  </si>
  <si>
    <t>I.</t>
  </si>
  <si>
    <t>Értékesítés nettó árbevétele</t>
  </si>
  <si>
    <t>II.</t>
  </si>
  <si>
    <t>Aktivált saját teljesítmények értéke</t>
  </si>
  <si>
    <t>III.</t>
  </si>
  <si>
    <t>Egyéb bevételek</t>
  </si>
  <si>
    <t xml:space="preserve">        III.sorból visszaírt értékvesztés</t>
  </si>
  <si>
    <t>IV.</t>
  </si>
  <si>
    <t>Anyagjellegű ráfordítások</t>
  </si>
  <si>
    <t>V.</t>
  </si>
  <si>
    <t>Személyi jellegű ráfordítások</t>
  </si>
  <si>
    <t>VI.</t>
  </si>
  <si>
    <t>Értékcsökkenési leírás</t>
  </si>
  <si>
    <t>VII.</t>
  </si>
  <si>
    <t>Egyéb ráfordítások</t>
  </si>
  <si>
    <t>VII. sorból értékvesztés</t>
  </si>
  <si>
    <t>A.</t>
  </si>
  <si>
    <t>ÜZEMI (ÜZLETI) TEVÉKENYSÉG EREDMÉNYE</t>
  </si>
  <si>
    <t>VIII.</t>
  </si>
  <si>
    <t xml:space="preserve">Pénzügyi művelektek bevételei </t>
  </si>
  <si>
    <t>IX.</t>
  </si>
  <si>
    <t>Pénzügyi műveletek ráfordításai</t>
  </si>
  <si>
    <t>B.</t>
  </si>
  <si>
    <t>PÉNZÜGYI MŰVELETEK EREDMÉNYE</t>
  </si>
  <si>
    <t>C.</t>
  </si>
  <si>
    <t>SZOKÁSOS VÁLLALKOZÁSI EREDMÉNY</t>
  </si>
  <si>
    <t>E.</t>
  </si>
  <si>
    <t>ADÓZÁS ELŐTTI EREDMÉNY</t>
  </si>
  <si>
    <t>XII.</t>
  </si>
  <si>
    <t>Adófizetési kötelezettség</t>
  </si>
  <si>
    <t>F.</t>
  </si>
  <si>
    <t>ADÓZOTT EREDMÉNY</t>
  </si>
  <si>
    <t>G.</t>
  </si>
  <si>
    <t>MÉRLEG SZERINTI EREDMÉNY</t>
  </si>
  <si>
    <t>………………………………………………….</t>
  </si>
  <si>
    <t>a vállalkozás vezetője</t>
  </si>
  <si>
    <t>Előző év</t>
  </si>
  <si>
    <t>2018/2019</t>
  </si>
  <si>
    <t>2019/2020</t>
  </si>
  <si>
    <t>Tény_terv</t>
  </si>
  <si>
    <t>Sorszám</t>
  </si>
  <si>
    <t>Statisztikai számjel: 22198499 9311 572 18</t>
  </si>
  <si>
    <t>Cégjegyzék száma: 18-09-108780</t>
  </si>
  <si>
    <t>eFt</t>
  </si>
  <si>
    <t>Megnevezés</t>
  </si>
  <si>
    <t>1.</t>
  </si>
  <si>
    <t>Anyagköltség</t>
  </si>
  <si>
    <t>2.</t>
  </si>
  <si>
    <t>Igénybevett szolgáltatások</t>
  </si>
  <si>
    <t>3.</t>
  </si>
  <si>
    <t>Egyéb szolgáltatások</t>
  </si>
  <si>
    <t xml:space="preserve">4. </t>
  </si>
  <si>
    <t>Eladott áruk beszerzési értéke</t>
  </si>
  <si>
    <t>5.</t>
  </si>
  <si>
    <t>Közvetített szolgáltatások értéke</t>
  </si>
  <si>
    <t>6.</t>
  </si>
  <si>
    <t>Anyagjellegű ráfordítások (1+2+3+4+5)</t>
  </si>
  <si>
    <t>7.</t>
  </si>
  <si>
    <t>Bérköltség</t>
  </si>
  <si>
    <t>8.</t>
  </si>
  <si>
    <t>Személyi jellegű egyéb kifizetések</t>
  </si>
  <si>
    <t>9.</t>
  </si>
  <si>
    <t>Bérjárulékok</t>
  </si>
  <si>
    <t>10.</t>
  </si>
  <si>
    <r>
      <t>Személyi jellegű ráfordítások    (</t>
    </r>
    <r>
      <rPr>
        <b/>
        <sz val="11"/>
        <rFont val="Times New Roman CE"/>
        <family val="1"/>
        <charset val="238"/>
      </rPr>
      <t>7+8+9)</t>
    </r>
  </si>
  <si>
    <t>11.</t>
  </si>
  <si>
    <t>12.</t>
  </si>
  <si>
    <t>13.</t>
  </si>
  <si>
    <t>14.</t>
  </si>
  <si>
    <t>Beruházás</t>
  </si>
  <si>
    <t>15.</t>
  </si>
  <si>
    <t>ÖSSZES KÖLTSÉG(6+10+11+12+13+14)</t>
  </si>
  <si>
    <t>Egyéb + pénzügyi ráfordítás</t>
  </si>
  <si>
    <t>2019/2020. évi terv</t>
  </si>
  <si>
    <t xml:space="preserve">2019/2020.évi költségterv </t>
  </si>
  <si>
    <t>2018/2019.évi
tény</t>
  </si>
  <si>
    <t>Szombathely, 2020.május 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</si>
</sst>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_-* #,##0\ _F_t_-;\-* #,##0\ _F_t_-;_-* &quot;- &quot;_F_t_-;_-@_-"/>
    <numFmt numFmtId="166" formatCode="#,##0.0000_ ;\-#,##0.0000\ "/>
    <numFmt numFmtId="167" formatCode="_-* #,##0.0000\ _F_t_-;\-* #,##0.0000\ _F_t_-;_-* &quot;-&quot;????\ _F_t_-;_-@_-"/>
  </numFmts>
  <fonts count="15" x14ac:knownFonts="1"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MS Sans Serif"/>
      <charset val="238"/>
    </font>
    <font>
      <b/>
      <sz val="14"/>
      <name val="Times New Roman"/>
      <family val="1"/>
      <charset val="238"/>
    </font>
    <font>
      <b/>
      <sz val="10"/>
      <name val="MS Sans Serif"/>
      <charset val="238"/>
    </font>
    <font>
      <b/>
      <sz val="12"/>
      <name val="Times New Roman CE"/>
      <charset val="238"/>
    </font>
    <font>
      <b/>
      <sz val="11"/>
      <name val="Times New Roman CE"/>
      <family val="1"/>
      <charset val="238"/>
    </font>
    <font>
      <sz val="12"/>
      <name val="Times New Roman CE"/>
      <family val="1"/>
      <charset val="238"/>
    </font>
    <font>
      <sz val="12"/>
      <color theme="1"/>
      <name val="Times New Roman CE"/>
      <family val="1"/>
      <charset val="238"/>
    </font>
    <font>
      <sz val="12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0" fillId="0" borderId="1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Font="1" applyBorder="1"/>
    <xf numFmtId="0" fontId="3" fillId="0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165" fontId="0" fillId="0" borderId="1" xfId="0" applyNumberFormat="1" applyFont="1" applyBorder="1" applyAlignment="1"/>
    <xf numFmtId="0" fontId="0" fillId="0" borderId="0" xfId="0" applyAlignment="1">
      <alignment horizontal="left"/>
    </xf>
    <xf numFmtId="164" fontId="0" fillId="0" borderId="0" xfId="0" applyNumberFormat="1" applyFo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165" fontId="0" fillId="0" borderId="7" xfId="0" applyNumberFormat="1" applyFont="1" applyBorder="1"/>
    <xf numFmtId="165" fontId="5" fillId="0" borderId="7" xfId="0" applyNumberFormat="1" applyFont="1" applyBorder="1"/>
    <xf numFmtId="165" fontId="5" fillId="0" borderId="1" xfId="0" applyNumberFormat="1" applyFont="1" applyBorder="1"/>
    <xf numFmtId="165" fontId="5" fillId="0" borderId="0" xfId="0" applyNumberFormat="1" applyFont="1" applyFill="1" applyBorder="1"/>
    <xf numFmtId="165" fontId="3" fillId="0" borderId="0" xfId="0" applyNumberFormat="1" applyFont="1"/>
    <xf numFmtId="165" fontId="6" fillId="0" borderId="1" xfId="0" applyNumberFormat="1" applyFont="1" applyBorder="1"/>
    <xf numFmtId="166" fontId="3" fillId="0" borderId="0" xfId="0" applyNumberFormat="1" applyFont="1"/>
    <xf numFmtId="167" fontId="3" fillId="0" borderId="0" xfId="0" applyNumberFormat="1" applyFont="1"/>
    <xf numFmtId="0" fontId="6" fillId="0" borderId="4" xfId="0" applyFont="1" applyBorder="1" applyAlignment="1">
      <alignment horizontal="center"/>
    </xf>
    <xf numFmtId="0" fontId="6" fillId="0" borderId="5" xfId="0" applyFont="1" applyFill="1" applyBorder="1"/>
    <xf numFmtId="165" fontId="6" fillId="0" borderId="5" xfId="0" applyNumberFormat="1" applyFont="1" applyBorder="1"/>
    <xf numFmtId="165" fontId="6" fillId="0" borderId="8" xfId="0" applyNumberFormat="1" applyFont="1" applyBorder="1"/>
    <xf numFmtId="165" fontId="0" fillId="0" borderId="0" xfId="0" applyNumberFormat="1"/>
    <xf numFmtId="0" fontId="7" fillId="0" borderId="0" xfId="1"/>
    <xf numFmtId="0" fontId="7" fillId="0" borderId="0" xfId="1" applyFill="1"/>
    <xf numFmtId="0" fontId="9" fillId="0" borderId="0" xfId="1" applyFont="1" applyFill="1" applyAlignment="1">
      <alignment horizontal="right"/>
    </xf>
    <xf numFmtId="0" fontId="10" fillId="2" borderId="11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/>
    </xf>
    <xf numFmtId="0" fontId="12" fillId="3" borderId="14" xfId="1" applyFont="1" applyFill="1" applyBorder="1"/>
    <xf numFmtId="3" fontId="12" fillId="0" borderId="15" xfId="1" applyNumberFormat="1" applyFont="1" applyFill="1" applyBorder="1" applyAlignment="1">
      <alignment horizontal="right"/>
    </xf>
    <xf numFmtId="0" fontId="12" fillId="3" borderId="16" xfId="1" applyFont="1" applyFill="1" applyBorder="1" applyAlignment="1">
      <alignment horizontal="center"/>
    </xf>
    <xf numFmtId="0" fontId="12" fillId="3" borderId="17" xfId="1" applyFont="1" applyFill="1" applyBorder="1"/>
    <xf numFmtId="3" fontId="12" fillId="4" borderId="17" xfId="1" applyNumberFormat="1" applyFont="1" applyFill="1" applyBorder="1" applyAlignment="1">
      <alignment horizontal="right"/>
    </xf>
    <xf numFmtId="3" fontId="12" fillId="0" borderId="17" xfId="1" applyNumberFormat="1" applyFont="1" applyFill="1" applyBorder="1" applyAlignment="1">
      <alignment horizontal="right"/>
    </xf>
    <xf numFmtId="0" fontId="12" fillId="3" borderId="18" xfId="1" applyFont="1" applyFill="1" applyBorder="1" applyAlignment="1">
      <alignment horizontal="center"/>
    </xf>
    <xf numFmtId="3" fontId="12" fillId="0" borderId="19" xfId="1" applyNumberFormat="1" applyFont="1" applyFill="1" applyBorder="1" applyAlignment="1">
      <alignment horizontal="right"/>
    </xf>
    <xf numFmtId="0" fontId="10" fillId="3" borderId="11" xfId="1" applyFont="1" applyFill="1" applyBorder="1" applyAlignment="1">
      <alignment horizontal="center"/>
    </xf>
    <xf numFmtId="0" fontId="10" fillId="3" borderId="12" xfId="1" applyFont="1" applyFill="1" applyBorder="1"/>
    <xf numFmtId="3" fontId="10" fillId="0" borderId="12" xfId="1" applyNumberFormat="1" applyFont="1" applyFill="1" applyBorder="1" applyAlignment="1">
      <alignment horizontal="right"/>
    </xf>
    <xf numFmtId="0" fontId="12" fillId="3" borderId="20" xfId="1" applyFont="1" applyFill="1" applyBorder="1" applyAlignment="1">
      <alignment horizontal="center"/>
    </xf>
    <xf numFmtId="0" fontId="12" fillId="3" borderId="15" xfId="1" applyFont="1" applyFill="1" applyBorder="1"/>
    <xf numFmtId="3" fontId="13" fillId="0" borderId="15" xfId="1" applyNumberFormat="1" applyFont="1" applyFill="1" applyBorder="1" applyAlignment="1">
      <alignment horizontal="right"/>
    </xf>
    <xf numFmtId="3" fontId="13" fillId="0" borderId="17" xfId="1" applyNumberFormat="1" applyFont="1" applyFill="1" applyBorder="1" applyAlignment="1">
      <alignment horizontal="right"/>
    </xf>
    <xf numFmtId="0" fontId="14" fillId="3" borderId="21" xfId="1" applyFont="1" applyFill="1" applyBorder="1" applyAlignment="1">
      <alignment horizontal="center"/>
    </xf>
    <xf numFmtId="0" fontId="14" fillId="3" borderId="19" xfId="1" applyFont="1" applyFill="1" applyBorder="1"/>
    <xf numFmtId="3" fontId="14" fillId="0" borderId="19" xfId="1" applyNumberFormat="1" applyFont="1" applyFill="1" applyBorder="1" applyAlignment="1">
      <alignment horizontal="right"/>
    </xf>
    <xf numFmtId="0" fontId="10" fillId="3" borderId="22" xfId="1" applyFont="1" applyFill="1" applyBorder="1" applyAlignment="1">
      <alignment horizontal="center"/>
    </xf>
    <xf numFmtId="0" fontId="10" fillId="3" borderId="23" xfId="1" applyFont="1" applyFill="1" applyBorder="1"/>
    <xf numFmtId="3" fontId="10" fillId="0" borderId="15" xfId="1" applyNumberFormat="1" applyFont="1" applyFill="1" applyBorder="1" applyAlignment="1">
      <alignment horizontal="right"/>
    </xf>
    <xf numFmtId="0" fontId="10" fillId="3" borderId="18" xfId="1" applyFont="1" applyFill="1" applyBorder="1" applyAlignment="1">
      <alignment horizontal="center"/>
    </xf>
    <xf numFmtId="0" fontId="10" fillId="3" borderId="17" xfId="1" applyFont="1" applyFill="1" applyBorder="1"/>
    <xf numFmtId="3" fontId="10" fillId="0" borderId="17" xfId="1" applyNumberFormat="1" applyFont="1" applyFill="1" applyBorder="1" applyAlignment="1">
      <alignment horizontal="right"/>
    </xf>
    <xf numFmtId="0" fontId="10" fillId="3" borderId="24" xfId="1" applyFont="1" applyFill="1" applyBorder="1" applyAlignment="1">
      <alignment horizontal="center"/>
    </xf>
    <xf numFmtId="0" fontId="10" fillId="3" borderId="25" xfId="1" applyFont="1" applyFill="1" applyBorder="1"/>
    <xf numFmtId="3" fontId="10" fillId="0" borderId="19" xfId="1" applyNumberFormat="1" applyFont="1" applyFill="1" applyBorder="1" applyAlignment="1">
      <alignment horizontal="right"/>
    </xf>
    <xf numFmtId="0" fontId="10" fillId="3" borderId="12" xfId="1" applyFont="1" applyFill="1" applyBorder="1" applyAlignment="1">
      <alignment shrinkToFit="1"/>
    </xf>
    <xf numFmtId="3" fontId="7" fillId="0" borderId="0" xfId="1" applyNumberFormat="1" applyFill="1"/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3" fontId="7" fillId="0" borderId="0" xfId="1" applyNumberForma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1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145" zoomScaleNormal="145" workbookViewId="0">
      <selection activeCell="J12" sqref="J12"/>
    </sheetView>
  </sheetViews>
  <sheetFormatPr defaultRowHeight="12.75" x14ac:dyDescent="0.2"/>
  <cols>
    <col min="1" max="1" width="8.42578125" style="1" bestFit="1" customWidth="1"/>
    <col min="2" max="2" width="39" customWidth="1"/>
    <col min="3" max="4" width="15.7109375" customWidth="1"/>
    <col min="6" max="6" width="14.140625" customWidth="1"/>
    <col min="7" max="7" width="11.28515625" bestFit="1" customWidth="1"/>
    <col min="8" max="8" width="12" bestFit="1" customWidth="1"/>
    <col min="9" max="9" width="11" bestFit="1" customWidth="1"/>
    <col min="10" max="10" width="10.140625" bestFit="1" customWidth="1"/>
  </cols>
  <sheetData>
    <row r="1" spans="1:10" ht="19.899999999999999" customHeight="1" x14ac:dyDescent="0.25">
      <c r="A1" s="77" t="s">
        <v>43</v>
      </c>
      <c r="B1" s="77"/>
      <c r="C1" s="77"/>
      <c r="D1" s="77"/>
    </row>
    <row r="2" spans="1:10" ht="19.899999999999999" customHeight="1" x14ac:dyDescent="0.25">
      <c r="A2" s="78" t="s">
        <v>44</v>
      </c>
      <c r="B2" s="78"/>
      <c r="C2" s="78"/>
      <c r="D2" s="78"/>
    </row>
    <row r="4" spans="1:10" x14ac:dyDescent="0.2">
      <c r="B4" s="2"/>
      <c r="C4" s="2"/>
      <c r="D4" s="2"/>
    </row>
    <row r="5" spans="1:10" ht="18" x14ac:dyDescent="0.25">
      <c r="A5" s="77" t="s">
        <v>0</v>
      </c>
      <c r="B5" s="77"/>
      <c r="C5" s="77"/>
      <c r="D5" s="77"/>
    </row>
    <row r="6" spans="1:10" ht="18" x14ac:dyDescent="0.25">
      <c r="A6" s="77" t="s">
        <v>1</v>
      </c>
      <c r="B6" s="77"/>
      <c r="C6" s="77"/>
      <c r="D6" s="77"/>
    </row>
    <row r="7" spans="1:10" ht="18" x14ac:dyDescent="0.25">
      <c r="A7" s="3"/>
      <c r="B7" s="4"/>
      <c r="C7" s="4"/>
      <c r="D7" s="4"/>
    </row>
    <row r="8" spans="1:10" ht="13.5" thickBot="1" x14ac:dyDescent="0.25"/>
    <row r="9" spans="1:10" ht="21.95" customHeight="1" x14ac:dyDescent="0.2">
      <c r="A9" s="69" t="s">
        <v>42</v>
      </c>
      <c r="B9" s="70" t="s">
        <v>46</v>
      </c>
      <c r="C9" s="71" t="s">
        <v>38</v>
      </c>
      <c r="D9" s="71" t="s">
        <v>41</v>
      </c>
    </row>
    <row r="10" spans="1:10" ht="21.95" customHeight="1" thickBot="1" x14ac:dyDescent="0.25">
      <c r="A10" s="72"/>
      <c r="B10" s="73"/>
      <c r="C10" s="74" t="s">
        <v>39</v>
      </c>
      <c r="D10" s="74" t="s">
        <v>40</v>
      </c>
    </row>
    <row r="11" spans="1:10" ht="21.95" customHeight="1" x14ac:dyDescent="0.2">
      <c r="A11" s="18" t="s">
        <v>2</v>
      </c>
      <c r="B11" s="19" t="s">
        <v>3</v>
      </c>
      <c r="C11" s="20">
        <v>141412</v>
      </c>
      <c r="D11" s="21">
        <v>118506</v>
      </c>
      <c r="G11" s="32"/>
      <c r="I11" s="32"/>
    </row>
    <row r="12" spans="1:10" s="8" customFormat="1" ht="21.95" customHeight="1" x14ac:dyDescent="0.2">
      <c r="A12" s="17" t="s">
        <v>4</v>
      </c>
      <c r="B12" s="7" t="s">
        <v>5</v>
      </c>
      <c r="C12" s="5"/>
      <c r="D12" s="6"/>
      <c r="F12" s="24"/>
      <c r="G12" s="24"/>
      <c r="H12" s="24"/>
      <c r="I12" s="24"/>
    </row>
    <row r="13" spans="1:10" s="8" customFormat="1" ht="21.95" customHeight="1" x14ac:dyDescent="0.2">
      <c r="A13" s="17" t="s">
        <v>6</v>
      </c>
      <c r="B13" s="7" t="s">
        <v>7</v>
      </c>
      <c r="C13" s="5">
        <v>393453</v>
      </c>
      <c r="D13" s="22">
        <v>415681</v>
      </c>
      <c r="F13" s="24"/>
      <c r="G13" s="24"/>
      <c r="H13" s="24"/>
    </row>
    <row r="14" spans="1:10" ht="21.95" customHeight="1" x14ac:dyDescent="0.2">
      <c r="A14" s="16"/>
      <c r="B14" s="9" t="s">
        <v>8</v>
      </c>
      <c r="C14" s="5"/>
      <c r="D14" s="22"/>
      <c r="G14" s="32"/>
      <c r="J14" s="32"/>
    </row>
    <row r="15" spans="1:10" ht="21.95" customHeight="1" x14ac:dyDescent="0.2">
      <c r="A15" s="17" t="s">
        <v>9</v>
      </c>
      <c r="B15" s="7" t="s">
        <v>10</v>
      </c>
      <c r="C15" s="5">
        <v>340696</v>
      </c>
      <c r="D15" s="22">
        <v>255785</v>
      </c>
      <c r="F15" s="32"/>
      <c r="G15" s="23"/>
    </row>
    <row r="16" spans="1:10" s="8" customFormat="1" ht="21.95" customHeight="1" x14ac:dyDescent="0.2">
      <c r="A16" s="17" t="s">
        <v>11</v>
      </c>
      <c r="B16" s="7" t="s">
        <v>12</v>
      </c>
      <c r="C16" s="5">
        <v>244927</v>
      </c>
      <c r="D16" s="22">
        <v>271633</v>
      </c>
      <c r="F16" s="24"/>
    </row>
    <row r="17" spans="1:9" s="8" customFormat="1" ht="21.95" customHeight="1" x14ac:dyDescent="0.2">
      <c r="A17" s="17" t="s">
        <v>13</v>
      </c>
      <c r="B17" s="10" t="s">
        <v>14</v>
      </c>
      <c r="C17" s="5">
        <v>26789</v>
      </c>
      <c r="D17" s="22">
        <v>27730</v>
      </c>
    </row>
    <row r="18" spans="1:9" s="8" customFormat="1" ht="21.95" customHeight="1" x14ac:dyDescent="0.2">
      <c r="A18" s="17" t="s">
        <v>15</v>
      </c>
      <c r="B18" s="10" t="s">
        <v>16</v>
      </c>
      <c r="C18" s="5">
        <v>15921</v>
      </c>
      <c r="D18" s="22">
        <v>3117</v>
      </c>
    </row>
    <row r="19" spans="1:9" ht="21.95" customHeight="1" x14ac:dyDescent="0.2">
      <c r="A19" s="16"/>
      <c r="B19" s="11" t="s">
        <v>17</v>
      </c>
      <c r="C19" s="5"/>
      <c r="D19" s="22"/>
    </row>
    <row r="20" spans="1:9" s="8" customFormat="1" ht="21.95" customHeight="1" x14ac:dyDescent="0.2">
      <c r="A20" s="17" t="s">
        <v>18</v>
      </c>
      <c r="B20" s="12" t="s">
        <v>19</v>
      </c>
      <c r="C20" s="22">
        <f>C11+C13-C15-C16-C17-C18</f>
        <v>-93468</v>
      </c>
      <c r="D20" s="22">
        <f>D11+D13-D15-D16-D17-D18</f>
        <v>-24078</v>
      </c>
    </row>
    <row r="21" spans="1:9" s="8" customFormat="1" ht="21.95" customHeight="1" x14ac:dyDescent="0.2">
      <c r="A21" s="17" t="s">
        <v>20</v>
      </c>
      <c r="B21" s="7" t="s">
        <v>21</v>
      </c>
      <c r="C21" s="5">
        <v>15</v>
      </c>
      <c r="D21" s="22">
        <v>5</v>
      </c>
    </row>
    <row r="22" spans="1:9" s="8" customFormat="1" ht="21.95" customHeight="1" x14ac:dyDescent="0.2">
      <c r="A22" s="17" t="s">
        <v>22</v>
      </c>
      <c r="B22" s="7" t="s">
        <v>23</v>
      </c>
      <c r="C22" s="5">
        <v>50</v>
      </c>
      <c r="D22" s="22">
        <v>140</v>
      </c>
    </row>
    <row r="23" spans="1:9" s="8" customFormat="1" ht="21.95" customHeight="1" x14ac:dyDescent="0.2">
      <c r="A23" s="17" t="s">
        <v>24</v>
      </c>
      <c r="B23" s="7" t="s">
        <v>25</v>
      </c>
      <c r="C23" s="25">
        <f>C21-C22</f>
        <v>-35</v>
      </c>
      <c r="D23" s="25">
        <f t="shared" ref="D23" si="0">D21-D22</f>
        <v>-135</v>
      </c>
    </row>
    <row r="24" spans="1:9" s="8" customFormat="1" ht="21.95" customHeight="1" x14ac:dyDescent="0.2">
      <c r="A24" s="17" t="s">
        <v>26</v>
      </c>
      <c r="B24" s="7" t="s">
        <v>27</v>
      </c>
      <c r="C24" s="25">
        <f>C20+C23</f>
        <v>-93503</v>
      </c>
      <c r="D24" s="25">
        <f t="shared" ref="D24" si="1">D20+D23</f>
        <v>-24213</v>
      </c>
      <c r="F24" s="26"/>
      <c r="H24" s="27"/>
    </row>
    <row r="25" spans="1:9" s="8" customFormat="1" ht="21.95" customHeight="1" x14ac:dyDescent="0.2">
      <c r="A25" s="17" t="s">
        <v>28</v>
      </c>
      <c r="B25" s="7" t="s">
        <v>29</v>
      </c>
      <c r="C25" s="25">
        <f>C24</f>
        <v>-93503</v>
      </c>
      <c r="D25" s="25">
        <f t="shared" ref="D25" si="2">D24</f>
        <v>-24213</v>
      </c>
    </row>
    <row r="26" spans="1:9" s="8" customFormat="1" ht="21.95" customHeight="1" x14ac:dyDescent="0.2">
      <c r="A26" s="17" t="s">
        <v>30</v>
      </c>
      <c r="B26" s="7" t="s">
        <v>31</v>
      </c>
      <c r="C26" s="5">
        <v>566</v>
      </c>
      <c r="D26" s="22">
        <v>962</v>
      </c>
      <c r="H26" s="24"/>
      <c r="I26" s="24"/>
    </row>
    <row r="27" spans="1:9" s="8" customFormat="1" ht="21.95" customHeight="1" x14ac:dyDescent="0.2">
      <c r="A27" s="17" t="s">
        <v>32</v>
      </c>
      <c r="B27" s="10" t="s">
        <v>33</v>
      </c>
      <c r="C27" s="13">
        <v>-94069</v>
      </c>
      <c r="D27" s="22">
        <f>D25-D26</f>
        <v>-25175</v>
      </c>
    </row>
    <row r="28" spans="1:9" s="8" customFormat="1" ht="21.95" customHeight="1" thickBot="1" x14ac:dyDescent="0.25">
      <c r="A28" s="28" t="s">
        <v>34</v>
      </c>
      <c r="B28" s="29" t="s">
        <v>35</v>
      </c>
      <c r="C28" s="30">
        <v>-94069</v>
      </c>
      <c r="D28" s="31">
        <f>D27</f>
        <v>-25175</v>
      </c>
    </row>
    <row r="29" spans="1:9" ht="14.1" customHeight="1" x14ac:dyDescent="0.2"/>
    <row r="30" spans="1:9" ht="14.1" customHeight="1" x14ac:dyDescent="0.2"/>
    <row r="31" spans="1:9" ht="14.1" customHeight="1" x14ac:dyDescent="0.2"/>
    <row r="32" spans="1:9" ht="14.1" customHeight="1" x14ac:dyDescent="0.2">
      <c r="D32" s="76" t="s">
        <v>36</v>
      </c>
    </row>
    <row r="33" spans="1:4" ht="14.1" customHeight="1" x14ac:dyDescent="0.2">
      <c r="A33" s="14"/>
      <c r="B33" s="15" t="s">
        <v>78</v>
      </c>
      <c r="D33" s="76" t="s">
        <v>37</v>
      </c>
    </row>
  </sheetData>
  <sheetProtection selectLockedCells="1" selectUnlockedCells="1"/>
  <mergeCells count="4">
    <mergeCell ref="A1:D1"/>
    <mergeCell ref="A2:D2"/>
    <mergeCell ref="A5:D5"/>
    <mergeCell ref="A6:D6"/>
  </mergeCells>
  <pageMargins left="0.47244094488188981" right="0.47244094488188981" top="0.98425196850393704" bottom="0.62992125984251968" header="0.51181102362204722" footer="0.51181102362204722"/>
  <pageSetup paperSize="9" firstPageNumber="0" orientation="portrait" cellComments="asDisplayed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130" zoomScaleNormal="130" workbookViewId="0">
      <selection activeCell="K8" sqref="K8"/>
    </sheetView>
  </sheetViews>
  <sheetFormatPr defaultRowHeight="12.75" x14ac:dyDescent="0.2"/>
  <cols>
    <col min="1" max="1" width="4" style="33" customWidth="1"/>
    <col min="2" max="2" width="43.140625" style="33" customWidth="1"/>
    <col min="3" max="4" width="16.7109375" style="34" customWidth="1"/>
    <col min="5" max="256" width="9.140625" style="33"/>
    <col min="257" max="257" width="4" style="33" customWidth="1"/>
    <col min="258" max="258" width="43.140625" style="33" customWidth="1"/>
    <col min="259" max="260" width="16.7109375" style="33" customWidth="1"/>
    <col min="261" max="512" width="9.140625" style="33"/>
    <col min="513" max="513" width="4" style="33" customWidth="1"/>
    <col min="514" max="514" width="43.140625" style="33" customWidth="1"/>
    <col min="515" max="516" width="16.7109375" style="33" customWidth="1"/>
    <col min="517" max="768" width="9.140625" style="33"/>
    <col min="769" max="769" width="4" style="33" customWidth="1"/>
    <col min="770" max="770" width="43.140625" style="33" customWidth="1"/>
    <col min="771" max="772" width="16.7109375" style="33" customWidth="1"/>
    <col min="773" max="1024" width="9.140625" style="33"/>
    <col min="1025" max="1025" width="4" style="33" customWidth="1"/>
    <col min="1026" max="1026" width="43.140625" style="33" customWidth="1"/>
    <col min="1027" max="1028" width="16.7109375" style="33" customWidth="1"/>
    <col min="1029" max="1280" width="9.140625" style="33"/>
    <col min="1281" max="1281" width="4" style="33" customWidth="1"/>
    <col min="1282" max="1282" width="43.140625" style="33" customWidth="1"/>
    <col min="1283" max="1284" width="16.7109375" style="33" customWidth="1"/>
    <col min="1285" max="1536" width="9.140625" style="33"/>
    <col min="1537" max="1537" width="4" style="33" customWidth="1"/>
    <col min="1538" max="1538" width="43.140625" style="33" customWidth="1"/>
    <col min="1539" max="1540" width="16.7109375" style="33" customWidth="1"/>
    <col min="1541" max="1792" width="9.140625" style="33"/>
    <col min="1793" max="1793" width="4" style="33" customWidth="1"/>
    <col min="1794" max="1794" width="43.140625" style="33" customWidth="1"/>
    <col min="1795" max="1796" width="16.7109375" style="33" customWidth="1"/>
    <col min="1797" max="2048" width="9.140625" style="33"/>
    <col min="2049" max="2049" width="4" style="33" customWidth="1"/>
    <col min="2050" max="2050" width="43.140625" style="33" customWidth="1"/>
    <col min="2051" max="2052" width="16.7109375" style="33" customWidth="1"/>
    <col min="2053" max="2304" width="9.140625" style="33"/>
    <col min="2305" max="2305" width="4" style="33" customWidth="1"/>
    <col min="2306" max="2306" width="43.140625" style="33" customWidth="1"/>
    <col min="2307" max="2308" width="16.7109375" style="33" customWidth="1"/>
    <col min="2309" max="2560" width="9.140625" style="33"/>
    <col min="2561" max="2561" width="4" style="33" customWidth="1"/>
    <col min="2562" max="2562" width="43.140625" style="33" customWidth="1"/>
    <col min="2563" max="2564" width="16.7109375" style="33" customWidth="1"/>
    <col min="2565" max="2816" width="9.140625" style="33"/>
    <col min="2817" max="2817" width="4" style="33" customWidth="1"/>
    <col min="2818" max="2818" width="43.140625" style="33" customWidth="1"/>
    <col min="2819" max="2820" width="16.7109375" style="33" customWidth="1"/>
    <col min="2821" max="3072" width="9.140625" style="33"/>
    <col min="3073" max="3073" width="4" style="33" customWidth="1"/>
    <col min="3074" max="3074" width="43.140625" style="33" customWidth="1"/>
    <col min="3075" max="3076" width="16.7109375" style="33" customWidth="1"/>
    <col min="3077" max="3328" width="9.140625" style="33"/>
    <col min="3329" max="3329" width="4" style="33" customWidth="1"/>
    <col min="3330" max="3330" width="43.140625" style="33" customWidth="1"/>
    <col min="3331" max="3332" width="16.7109375" style="33" customWidth="1"/>
    <col min="3333" max="3584" width="9.140625" style="33"/>
    <col min="3585" max="3585" width="4" style="33" customWidth="1"/>
    <col min="3586" max="3586" width="43.140625" style="33" customWidth="1"/>
    <col min="3587" max="3588" width="16.7109375" style="33" customWidth="1"/>
    <col min="3589" max="3840" width="9.140625" style="33"/>
    <col min="3841" max="3841" width="4" style="33" customWidth="1"/>
    <col min="3842" max="3842" width="43.140625" style="33" customWidth="1"/>
    <col min="3843" max="3844" width="16.7109375" style="33" customWidth="1"/>
    <col min="3845" max="4096" width="9.140625" style="33"/>
    <col min="4097" max="4097" width="4" style="33" customWidth="1"/>
    <col min="4098" max="4098" width="43.140625" style="33" customWidth="1"/>
    <col min="4099" max="4100" width="16.7109375" style="33" customWidth="1"/>
    <col min="4101" max="4352" width="9.140625" style="33"/>
    <col min="4353" max="4353" width="4" style="33" customWidth="1"/>
    <col min="4354" max="4354" width="43.140625" style="33" customWidth="1"/>
    <col min="4355" max="4356" width="16.7109375" style="33" customWidth="1"/>
    <col min="4357" max="4608" width="9.140625" style="33"/>
    <col min="4609" max="4609" width="4" style="33" customWidth="1"/>
    <col min="4610" max="4610" width="43.140625" style="33" customWidth="1"/>
    <col min="4611" max="4612" width="16.7109375" style="33" customWidth="1"/>
    <col min="4613" max="4864" width="9.140625" style="33"/>
    <col min="4865" max="4865" width="4" style="33" customWidth="1"/>
    <col min="4866" max="4866" width="43.140625" style="33" customWidth="1"/>
    <col min="4867" max="4868" width="16.7109375" style="33" customWidth="1"/>
    <col min="4869" max="5120" width="9.140625" style="33"/>
    <col min="5121" max="5121" width="4" style="33" customWidth="1"/>
    <col min="5122" max="5122" width="43.140625" style="33" customWidth="1"/>
    <col min="5123" max="5124" width="16.7109375" style="33" customWidth="1"/>
    <col min="5125" max="5376" width="9.140625" style="33"/>
    <col min="5377" max="5377" width="4" style="33" customWidth="1"/>
    <col min="5378" max="5378" width="43.140625" style="33" customWidth="1"/>
    <col min="5379" max="5380" width="16.7109375" style="33" customWidth="1"/>
    <col min="5381" max="5632" width="9.140625" style="33"/>
    <col min="5633" max="5633" width="4" style="33" customWidth="1"/>
    <col min="5634" max="5634" width="43.140625" style="33" customWidth="1"/>
    <col min="5635" max="5636" width="16.7109375" style="33" customWidth="1"/>
    <col min="5637" max="5888" width="9.140625" style="33"/>
    <col min="5889" max="5889" width="4" style="33" customWidth="1"/>
    <col min="5890" max="5890" width="43.140625" style="33" customWidth="1"/>
    <col min="5891" max="5892" width="16.7109375" style="33" customWidth="1"/>
    <col min="5893" max="6144" width="9.140625" style="33"/>
    <col min="6145" max="6145" width="4" style="33" customWidth="1"/>
    <col min="6146" max="6146" width="43.140625" style="33" customWidth="1"/>
    <col min="6147" max="6148" width="16.7109375" style="33" customWidth="1"/>
    <col min="6149" max="6400" width="9.140625" style="33"/>
    <col min="6401" max="6401" width="4" style="33" customWidth="1"/>
    <col min="6402" max="6402" width="43.140625" style="33" customWidth="1"/>
    <col min="6403" max="6404" width="16.7109375" style="33" customWidth="1"/>
    <col min="6405" max="6656" width="9.140625" style="33"/>
    <col min="6657" max="6657" width="4" style="33" customWidth="1"/>
    <col min="6658" max="6658" width="43.140625" style="33" customWidth="1"/>
    <col min="6659" max="6660" width="16.7109375" style="33" customWidth="1"/>
    <col min="6661" max="6912" width="9.140625" style="33"/>
    <col min="6913" max="6913" width="4" style="33" customWidth="1"/>
    <col min="6914" max="6914" width="43.140625" style="33" customWidth="1"/>
    <col min="6915" max="6916" width="16.7109375" style="33" customWidth="1"/>
    <col min="6917" max="7168" width="9.140625" style="33"/>
    <col min="7169" max="7169" width="4" style="33" customWidth="1"/>
    <col min="7170" max="7170" width="43.140625" style="33" customWidth="1"/>
    <col min="7171" max="7172" width="16.7109375" style="33" customWidth="1"/>
    <col min="7173" max="7424" width="9.140625" style="33"/>
    <col min="7425" max="7425" width="4" style="33" customWidth="1"/>
    <col min="7426" max="7426" width="43.140625" style="33" customWidth="1"/>
    <col min="7427" max="7428" width="16.7109375" style="33" customWidth="1"/>
    <col min="7429" max="7680" width="9.140625" style="33"/>
    <col min="7681" max="7681" width="4" style="33" customWidth="1"/>
    <col min="7682" max="7682" width="43.140625" style="33" customWidth="1"/>
    <col min="7683" max="7684" width="16.7109375" style="33" customWidth="1"/>
    <col min="7685" max="7936" width="9.140625" style="33"/>
    <col min="7937" max="7937" width="4" style="33" customWidth="1"/>
    <col min="7938" max="7938" width="43.140625" style="33" customWidth="1"/>
    <col min="7939" max="7940" width="16.7109375" style="33" customWidth="1"/>
    <col min="7941" max="8192" width="9.140625" style="33"/>
    <col min="8193" max="8193" width="4" style="33" customWidth="1"/>
    <col min="8194" max="8194" width="43.140625" style="33" customWidth="1"/>
    <col min="8195" max="8196" width="16.7109375" style="33" customWidth="1"/>
    <col min="8197" max="8448" width="9.140625" style="33"/>
    <col min="8449" max="8449" width="4" style="33" customWidth="1"/>
    <col min="8450" max="8450" width="43.140625" style="33" customWidth="1"/>
    <col min="8451" max="8452" width="16.7109375" style="33" customWidth="1"/>
    <col min="8453" max="8704" width="9.140625" style="33"/>
    <col min="8705" max="8705" width="4" style="33" customWidth="1"/>
    <col min="8706" max="8706" width="43.140625" style="33" customWidth="1"/>
    <col min="8707" max="8708" width="16.7109375" style="33" customWidth="1"/>
    <col min="8709" max="8960" width="9.140625" style="33"/>
    <col min="8961" max="8961" width="4" style="33" customWidth="1"/>
    <col min="8962" max="8962" width="43.140625" style="33" customWidth="1"/>
    <col min="8963" max="8964" width="16.7109375" style="33" customWidth="1"/>
    <col min="8965" max="9216" width="9.140625" style="33"/>
    <col min="9217" max="9217" width="4" style="33" customWidth="1"/>
    <col min="9218" max="9218" width="43.140625" style="33" customWidth="1"/>
    <col min="9219" max="9220" width="16.7109375" style="33" customWidth="1"/>
    <col min="9221" max="9472" width="9.140625" style="33"/>
    <col min="9473" max="9473" width="4" style="33" customWidth="1"/>
    <col min="9474" max="9474" width="43.140625" style="33" customWidth="1"/>
    <col min="9475" max="9476" width="16.7109375" style="33" customWidth="1"/>
    <col min="9477" max="9728" width="9.140625" style="33"/>
    <col min="9729" max="9729" width="4" style="33" customWidth="1"/>
    <col min="9730" max="9730" width="43.140625" style="33" customWidth="1"/>
    <col min="9731" max="9732" width="16.7109375" style="33" customWidth="1"/>
    <col min="9733" max="9984" width="9.140625" style="33"/>
    <col min="9985" max="9985" width="4" style="33" customWidth="1"/>
    <col min="9986" max="9986" width="43.140625" style="33" customWidth="1"/>
    <col min="9987" max="9988" width="16.7109375" style="33" customWidth="1"/>
    <col min="9989" max="10240" width="9.140625" style="33"/>
    <col min="10241" max="10241" width="4" style="33" customWidth="1"/>
    <col min="10242" max="10242" width="43.140625" style="33" customWidth="1"/>
    <col min="10243" max="10244" width="16.7109375" style="33" customWidth="1"/>
    <col min="10245" max="10496" width="9.140625" style="33"/>
    <col min="10497" max="10497" width="4" style="33" customWidth="1"/>
    <col min="10498" max="10498" width="43.140625" style="33" customWidth="1"/>
    <col min="10499" max="10500" width="16.7109375" style="33" customWidth="1"/>
    <col min="10501" max="10752" width="9.140625" style="33"/>
    <col min="10753" max="10753" width="4" style="33" customWidth="1"/>
    <col min="10754" max="10754" width="43.140625" style="33" customWidth="1"/>
    <col min="10755" max="10756" width="16.7109375" style="33" customWidth="1"/>
    <col min="10757" max="11008" width="9.140625" style="33"/>
    <col min="11009" max="11009" width="4" style="33" customWidth="1"/>
    <col min="11010" max="11010" width="43.140625" style="33" customWidth="1"/>
    <col min="11011" max="11012" width="16.7109375" style="33" customWidth="1"/>
    <col min="11013" max="11264" width="9.140625" style="33"/>
    <col min="11265" max="11265" width="4" style="33" customWidth="1"/>
    <col min="11266" max="11266" width="43.140625" style="33" customWidth="1"/>
    <col min="11267" max="11268" width="16.7109375" style="33" customWidth="1"/>
    <col min="11269" max="11520" width="9.140625" style="33"/>
    <col min="11521" max="11521" width="4" style="33" customWidth="1"/>
    <col min="11522" max="11522" width="43.140625" style="33" customWidth="1"/>
    <col min="11523" max="11524" width="16.7109375" style="33" customWidth="1"/>
    <col min="11525" max="11776" width="9.140625" style="33"/>
    <col min="11777" max="11777" width="4" style="33" customWidth="1"/>
    <col min="11778" max="11778" width="43.140625" style="33" customWidth="1"/>
    <col min="11779" max="11780" width="16.7109375" style="33" customWidth="1"/>
    <col min="11781" max="12032" width="9.140625" style="33"/>
    <col min="12033" max="12033" width="4" style="33" customWidth="1"/>
    <col min="12034" max="12034" width="43.140625" style="33" customWidth="1"/>
    <col min="12035" max="12036" width="16.7109375" style="33" customWidth="1"/>
    <col min="12037" max="12288" width="9.140625" style="33"/>
    <col min="12289" max="12289" width="4" style="33" customWidth="1"/>
    <col min="12290" max="12290" width="43.140625" style="33" customWidth="1"/>
    <col min="12291" max="12292" width="16.7109375" style="33" customWidth="1"/>
    <col min="12293" max="12544" width="9.140625" style="33"/>
    <col min="12545" max="12545" width="4" style="33" customWidth="1"/>
    <col min="12546" max="12546" width="43.140625" style="33" customWidth="1"/>
    <col min="12547" max="12548" width="16.7109375" style="33" customWidth="1"/>
    <col min="12549" max="12800" width="9.140625" style="33"/>
    <col min="12801" max="12801" width="4" style="33" customWidth="1"/>
    <col min="12802" max="12802" width="43.140625" style="33" customWidth="1"/>
    <col min="12803" max="12804" width="16.7109375" style="33" customWidth="1"/>
    <col min="12805" max="13056" width="9.140625" style="33"/>
    <col min="13057" max="13057" width="4" style="33" customWidth="1"/>
    <col min="13058" max="13058" width="43.140625" style="33" customWidth="1"/>
    <col min="13059" max="13060" width="16.7109375" style="33" customWidth="1"/>
    <col min="13061" max="13312" width="9.140625" style="33"/>
    <col min="13313" max="13313" width="4" style="33" customWidth="1"/>
    <col min="13314" max="13314" width="43.140625" style="33" customWidth="1"/>
    <col min="13315" max="13316" width="16.7109375" style="33" customWidth="1"/>
    <col min="13317" max="13568" width="9.140625" style="33"/>
    <col min="13569" max="13569" width="4" style="33" customWidth="1"/>
    <col min="13570" max="13570" width="43.140625" style="33" customWidth="1"/>
    <col min="13571" max="13572" width="16.7109375" style="33" customWidth="1"/>
    <col min="13573" max="13824" width="9.140625" style="33"/>
    <col min="13825" max="13825" width="4" style="33" customWidth="1"/>
    <col min="13826" max="13826" width="43.140625" style="33" customWidth="1"/>
    <col min="13827" max="13828" width="16.7109375" style="33" customWidth="1"/>
    <col min="13829" max="14080" width="9.140625" style="33"/>
    <col min="14081" max="14081" width="4" style="33" customWidth="1"/>
    <col min="14082" max="14082" width="43.140625" style="33" customWidth="1"/>
    <col min="14083" max="14084" width="16.7109375" style="33" customWidth="1"/>
    <col min="14085" max="14336" width="9.140625" style="33"/>
    <col min="14337" max="14337" width="4" style="33" customWidth="1"/>
    <col min="14338" max="14338" width="43.140625" style="33" customWidth="1"/>
    <col min="14339" max="14340" width="16.7109375" style="33" customWidth="1"/>
    <col min="14341" max="14592" width="9.140625" style="33"/>
    <col min="14593" max="14593" width="4" style="33" customWidth="1"/>
    <col min="14594" max="14594" width="43.140625" style="33" customWidth="1"/>
    <col min="14595" max="14596" width="16.7109375" style="33" customWidth="1"/>
    <col min="14597" max="14848" width="9.140625" style="33"/>
    <col min="14849" max="14849" width="4" style="33" customWidth="1"/>
    <col min="14850" max="14850" width="43.140625" style="33" customWidth="1"/>
    <col min="14851" max="14852" width="16.7109375" style="33" customWidth="1"/>
    <col min="14853" max="15104" width="9.140625" style="33"/>
    <col min="15105" max="15105" width="4" style="33" customWidth="1"/>
    <col min="15106" max="15106" width="43.140625" style="33" customWidth="1"/>
    <col min="15107" max="15108" width="16.7109375" style="33" customWidth="1"/>
    <col min="15109" max="15360" width="9.140625" style="33"/>
    <col min="15361" max="15361" width="4" style="33" customWidth="1"/>
    <col min="15362" max="15362" width="43.140625" style="33" customWidth="1"/>
    <col min="15363" max="15364" width="16.7109375" style="33" customWidth="1"/>
    <col min="15365" max="15616" width="9.140625" style="33"/>
    <col min="15617" max="15617" width="4" style="33" customWidth="1"/>
    <col min="15618" max="15618" width="43.140625" style="33" customWidth="1"/>
    <col min="15619" max="15620" width="16.7109375" style="33" customWidth="1"/>
    <col min="15621" max="15872" width="9.140625" style="33"/>
    <col min="15873" max="15873" width="4" style="33" customWidth="1"/>
    <col min="15874" max="15874" width="43.140625" style="33" customWidth="1"/>
    <col min="15875" max="15876" width="16.7109375" style="33" customWidth="1"/>
    <col min="15877" max="16128" width="9.140625" style="33"/>
    <col min="16129" max="16129" width="4" style="33" customWidth="1"/>
    <col min="16130" max="16130" width="43.140625" style="33" customWidth="1"/>
    <col min="16131" max="16132" width="16.7109375" style="33" customWidth="1"/>
    <col min="16133" max="16384" width="9.140625" style="33"/>
  </cols>
  <sheetData>
    <row r="1" spans="1:7" ht="22.5" customHeight="1" x14ac:dyDescent="0.2">
      <c r="A1" s="79" t="s">
        <v>76</v>
      </c>
      <c r="B1" s="79"/>
      <c r="C1" s="79"/>
      <c r="D1" s="79"/>
    </row>
    <row r="2" spans="1:7" ht="13.5" thickBot="1" x14ac:dyDescent="0.25">
      <c r="D2" s="35" t="s">
        <v>45</v>
      </c>
    </row>
    <row r="3" spans="1:7" ht="78.75" customHeight="1" thickBot="1" x14ac:dyDescent="0.3">
      <c r="A3" s="36"/>
      <c r="B3" s="37" t="s">
        <v>46</v>
      </c>
      <c r="C3" s="38" t="s">
        <v>77</v>
      </c>
      <c r="D3" s="38" t="s">
        <v>75</v>
      </c>
    </row>
    <row r="4" spans="1:7" ht="20.100000000000001" customHeight="1" x14ac:dyDescent="0.25">
      <c r="A4" s="39" t="s">
        <v>47</v>
      </c>
      <c r="B4" s="40" t="s">
        <v>48</v>
      </c>
      <c r="C4" s="41">
        <v>129738</v>
      </c>
      <c r="D4" s="41">
        <v>74497</v>
      </c>
    </row>
    <row r="5" spans="1:7" ht="20.100000000000001" customHeight="1" x14ac:dyDescent="0.25">
      <c r="A5" s="42" t="s">
        <v>49</v>
      </c>
      <c r="B5" s="43" t="s">
        <v>50</v>
      </c>
      <c r="C5" s="44">
        <v>206475</v>
      </c>
      <c r="D5" s="44">
        <v>175022</v>
      </c>
      <c r="G5" s="75"/>
    </row>
    <row r="6" spans="1:7" ht="20.100000000000001" customHeight="1" x14ac:dyDescent="0.25">
      <c r="A6" s="39" t="s">
        <v>51</v>
      </c>
      <c r="B6" s="40" t="s">
        <v>52</v>
      </c>
      <c r="C6" s="45">
        <v>4116</v>
      </c>
      <c r="D6" s="45">
        <v>5871</v>
      </c>
    </row>
    <row r="7" spans="1:7" ht="20.100000000000001" customHeight="1" x14ac:dyDescent="0.25">
      <c r="A7" s="46" t="s">
        <v>53</v>
      </c>
      <c r="B7" s="43" t="s">
        <v>54</v>
      </c>
      <c r="C7" s="45"/>
      <c r="D7" s="45"/>
    </row>
    <row r="8" spans="1:7" ht="20.100000000000001" customHeight="1" thickBot="1" x14ac:dyDescent="0.3">
      <c r="A8" s="39" t="s">
        <v>55</v>
      </c>
      <c r="B8" s="40" t="s">
        <v>56</v>
      </c>
      <c r="C8" s="47">
        <v>367</v>
      </c>
      <c r="D8" s="47">
        <v>395</v>
      </c>
    </row>
    <row r="9" spans="1:7" ht="20.100000000000001" customHeight="1" thickBot="1" x14ac:dyDescent="0.3">
      <c r="A9" s="48" t="s">
        <v>57</v>
      </c>
      <c r="B9" s="49" t="s">
        <v>58</v>
      </c>
      <c r="C9" s="50">
        <f>SUM(C4:C8)</f>
        <v>340696</v>
      </c>
      <c r="D9" s="50">
        <f>SUM(D4+D5+D6+D7+D8)</f>
        <v>255785</v>
      </c>
    </row>
    <row r="10" spans="1:7" ht="20.100000000000001" customHeight="1" x14ac:dyDescent="0.25">
      <c r="A10" s="51" t="s">
        <v>59</v>
      </c>
      <c r="B10" s="52" t="s">
        <v>60</v>
      </c>
      <c r="C10" s="53">
        <v>187587</v>
      </c>
      <c r="D10" s="53">
        <v>224344</v>
      </c>
    </row>
    <row r="11" spans="1:7" ht="20.100000000000001" customHeight="1" x14ac:dyDescent="0.25">
      <c r="A11" s="39" t="s">
        <v>61</v>
      </c>
      <c r="B11" s="40" t="s">
        <v>62</v>
      </c>
      <c r="C11" s="54">
        <v>20418</v>
      </c>
      <c r="D11" s="54">
        <v>17449</v>
      </c>
    </row>
    <row r="12" spans="1:7" ht="20.100000000000001" customHeight="1" thickBot="1" x14ac:dyDescent="0.3">
      <c r="A12" s="55" t="s">
        <v>63</v>
      </c>
      <c r="B12" s="56" t="s">
        <v>64</v>
      </c>
      <c r="C12" s="57">
        <v>36922</v>
      </c>
      <c r="D12" s="57">
        <v>29840</v>
      </c>
    </row>
    <row r="13" spans="1:7" ht="20.100000000000001" customHeight="1" thickBot="1" x14ac:dyDescent="0.3">
      <c r="A13" s="48" t="s">
        <v>65</v>
      </c>
      <c r="B13" s="49" t="s">
        <v>66</v>
      </c>
      <c r="C13" s="50">
        <f>SUM(C10:C12)</f>
        <v>244927</v>
      </c>
      <c r="D13" s="50">
        <f>SUM(D10+D11+D12)</f>
        <v>271633</v>
      </c>
    </row>
    <row r="14" spans="1:7" ht="20.100000000000001" customHeight="1" x14ac:dyDescent="0.25">
      <c r="A14" s="58" t="s">
        <v>67</v>
      </c>
      <c r="B14" s="59" t="s">
        <v>14</v>
      </c>
      <c r="C14" s="60">
        <v>26789</v>
      </c>
      <c r="D14" s="60">
        <v>27730</v>
      </c>
    </row>
    <row r="15" spans="1:7" ht="20.100000000000001" customHeight="1" x14ac:dyDescent="0.25">
      <c r="A15" s="61" t="s">
        <v>68</v>
      </c>
      <c r="B15" s="62" t="s">
        <v>74</v>
      </c>
      <c r="C15" s="63">
        <v>15886</v>
      </c>
      <c r="D15" s="63">
        <v>3257</v>
      </c>
    </row>
    <row r="16" spans="1:7" ht="20.100000000000001" customHeight="1" x14ac:dyDescent="0.25">
      <c r="A16" s="61" t="s">
        <v>69</v>
      </c>
      <c r="B16" s="62" t="s">
        <v>31</v>
      </c>
      <c r="C16" s="63">
        <v>566</v>
      </c>
      <c r="D16" s="63">
        <v>962</v>
      </c>
    </row>
    <row r="17" spans="1:4" ht="20.100000000000001" customHeight="1" thickBot="1" x14ac:dyDescent="0.3">
      <c r="A17" s="64" t="s">
        <v>70</v>
      </c>
      <c r="B17" s="65" t="s">
        <v>71</v>
      </c>
      <c r="C17" s="66"/>
      <c r="D17" s="66"/>
    </row>
    <row r="18" spans="1:4" ht="20.100000000000001" customHeight="1" thickBot="1" x14ac:dyDescent="0.3">
      <c r="A18" s="48" t="s">
        <v>72</v>
      </c>
      <c r="B18" s="67" t="s">
        <v>73</v>
      </c>
      <c r="C18" s="50">
        <f>SUM(C9+C13+C14+C15+C16+C17)</f>
        <v>628864</v>
      </c>
      <c r="D18" s="50">
        <f>SUM(D9+D13+D14+D15+D16+D17)</f>
        <v>559367</v>
      </c>
    </row>
    <row r="19" spans="1:4" x14ac:dyDescent="0.2">
      <c r="C19" s="68"/>
      <c r="D19" s="68"/>
    </row>
    <row r="21" spans="1:4" x14ac:dyDescent="0.2">
      <c r="C21" s="33"/>
      <c r="D21" s="76" t="s">
        <v>36</v>
      </c>
    </row>
    <row r="22" spans="1:4" x14ac:dyDescent="0.2">
      <c r="B22" s="15" t="s">
        <v>78</v>
      </c>
      <c r="C22" s="15"/>
      <c r="D22" s="76" t="s">
        <v>37</v>
      </c>
    </row>
  </sheetData>
  <mergeCells count="1">
    <mergeCell ref="A1:D1"/>
  </mergeCells>
  <printOptions horizontalCentered="1" verticalCentered="1"/>
  <pageMargins left="1.4960629921259843" right="0.98425196850393704" top="0.74803149606299213" bottom="0.19685039370078741" header="0.31496062992125984" footer="0.23622047244094491"/>
  <pageSetup paperSize="9" scale="93" orientation="portrait" horizontalDpi="300" r:id="rId1"/>
  <headerFooter alignWithMargins="0">
    <oddHeader xml:space="preserve">&amp;L&amp;8Szombathelyi Sportközpont és Sportiskola Nonprofit Kft.&amp;C&amp;"Times New Roman CE,Félkövér"&amp;13 
2017. ÉVI KÖLTSÉGTERV &amp;R&amp;"MS Sans Serif,Dőlt"&amp;8
adatok e Ft-ban    &amp;"MS Sans Serif,Normál"     .                     </oddHeader>
    <oddFooter>&amp;LSzombathely,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eredm.kim</vt:lpstr>
      <vt:lpstr>kts.terv</vt:lpstr>
      <vt:lpstr>kts.terv!Nyomtatási_terület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Sportközpont</dc:creator>
  <cp:lastModifiedBy>Iroda661</cp:lastModifiedBy>
  <cp:lastPrinted>2020-04-23T10:05:33Z</cp:lastPrinted>
  <dcterms:created xsi:type="dcterms:W3CDTF">2019-11-12T14:25:12Z</dcterms:created>
  <dcterms:modified xsi:type="dcterms:W3CDTF">2020-06-04T12:03:21Z</dcterms:modified>
</cp:coreProperties>
</file>