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GYEB\2018\ELŐTERJESZTÉSEK\Kgy\Október\Sporteszközök\"/>
    </mc:Choice>
  </mc:AlternateContent>
  <bookViews>
    <workbookView xWindow="0" yWindow="0" windowWidth="28800" windowHeight="12435"/>
  </bookViews>
  <sheets>
    <sheet name="Összesítő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8" i="1" l="1"/>
  <c r="E350" i="1" s="1"/>
  <c r="E13" i="1" s="1"/>
  <c r="D348" i="1"/>
  <c r="D350" i="1" s="1"/>
  <c r="D13" i="1" s="1"/>
  <c r="E339" i="1"/>
  <c r="D339" i="1"/>
  <c r="E330" i="1"/>
  <c r="D330" i="1"/>
  <c r="E315" i="1"/>
  <c r="E317" i="1" s="1"/>
  <c r="E12" i="1" s="1"/>
  <c r="D315" i="1"/>
  <c r="D317" i="1" s="1"/>
  <c r="D12" i="1" s="1"/>
  <c r="E294" i="1"/>
  <c r="D294" i="1"/>
  <c r="E281" i="1"/>
  <c r="D281" i="1"/>
  <c r="E261" i="1"/>
  <c r="E263" i="1" s="1"/>
  <c r="E11" i="1" s="1"/>
  <c r="D261" i="1"/>
  <c r="D263" i="1" s="1"/>
  <c r="D11" i="1" s="1"/>
  <c r="E253" i="1"/>
  <c r="D253" i="1"/>
  <c r="E243" i="1"/>
  <c r="D243" i="1"/>
  <c r="E227" i="1"/>
  <c r="D227" i="1"/>
  <c r="E216" i="1"/>
  <c r="D216" i="1"/>
  <c r="E214" i="1"/>
  <c r="D214" i="1"/>
  <c r="E207" i="1"/>
  <c r="D207" i="1"/>
  <c r="E187" i="1"/>
  <c r="D187" i="1"/>
  <c r="E174" i="1"/>
  <c r="D174" i="1"/>
  <c r="E163" i="1"/>
  <c r="D163" i="1"/>
  <c r="E145" i="1"/>
  <c r="D145" i="1"/>
  <c r="E97" i="1"/>
  <c r="D97" i="1"/>
  <c r="E82" i="1"/>
  <c r="D82" i="1"/>
  <c r="E63" i="1"/>
  <c r="D63" i="1"/>
  <c r="E37" i="1"/>
  <c r="E100" i="1" s="1"/>
  <c r="E10" i="1" s="1"/>
  <c r="D37" i="1"/>
  <c r="D100" i="1" s="1"/>
  <c r="D10" i="1" s="1"/>
  <c r="D14" i="1" l="1"/>
  <c r="E14" i="1"/>
</calcChain>
</file>

<file path=xl/sharedStrings.xml><?xml version="1.0" encoding="utf-8"?>
<sst xmlns="http://schemas.openxmlformats.org/spreadsheetml/2006/main" count="398" uniqueCount="271">
  <si>
    <t>Melléklet</t>
  </si>
  <si>
    <t>Átadandó sporteszközök</t>
  </si>
  <si>
    <t>ÖSSZESÍTŐ</t>
  </si>
  <si>
    <t>Intézmény</t>
  </si>
  <si>
    <t>Mennyiség (db)</t>
  </si>
  <si>
    <t>Bruttó érték = (Ft)</t>
  </si>
  <si>
    <t>Elszámolt ÉCS = (Ft)</t>
  </si>
  <si>
    <t>Egyéb intézmények</t>
  </si>
  <si>
    <t>Szombathelyi Tankerületi Központ</t>
  </si>
  <si>
    <t>Szombathelyi Szolgáltatási Szakképzési Centrum</t>
  </si>
  <si>
    <t>Szombathelyi Műszaki Szakképzési Centrum</t>
  </si>
  <si>
    <t>Átadásra kerülő sporteszközök értéke összsen:</t>
  </si>
  <si>
    <t>Egyéb intézmények részére átadandó sporteszközök</t>
  </si>
  <si>
    <t>Megnevezés</t>
  </si>
  <si>
    <t>ELTE Bolyai János Gyakorló Általános Iskola és Gimnázium Szombathely</t>
  </si>
  <si>
    <t>Onestart 310 stopperóra</t>
  </si>
  <si>
    <t>Ballground focilabda</t>
  </si>
  <si>
    <t>Labdatartó háló</t>
  </si>
  <si>
    <t>Labdatartó háló kicsi</t>
  </si>
  <si>
    <t>Gumiszalag fekete</t>
  </si>
  <si>
    <t>Gumiszalag zöld 15 kg-os</t>
  </si>
  <si>
    <t>Fehér fekete csíkos sportmez</t>
  </si>
  <si>
    <t>Bolyai feliratos melegítő</t>
  </si>
  <si>
    <t>Bolyai feliratos sportmez</t>
  </si>
  <si>
    <t>Trust Fiesta go  vezeték nélküli hangszóró</t>
  </si>
  <si>
    <t>Ugrálókötél gyöngyös 240 cm</t>
  </si>
  <si>
    <t>Ugrálókötél gyöngyös 300 cm</t>
  </si>
  <si>
    <t>Röplabda Gala School 10</t>
  </si>
  <si>
    <t>Bőr focilabda 4-es méret</t>
  </si>
  <si>
    <t>Bőr focilabda 5-ös méret</t>
  </si>
  <si>
    <t>ELTE Bolyai János Gyakorló Általános Iskola és Gimnázium Szombathely 0-ig leírt kisértékű egyéb gépek összesen:</t>
  </si>
  <si>
    <t>Brenner János Óvoda, Általános Iskola, Gimnázium és Kollégium</t>
  </si>
  <si>
    <t>G.labda</t>
  </si>
  <si>
    <t>Tollasütő</t>
  </si>
  <si>
    <t>Ping-pong ütő</t>
  </si>
  <si>
    <t>Kosárlabda</t>
  </si>
  <si>
    <t>Szivacs kézilabda</t>
  </si>
  <si>
    <t>Beltéri röplabda</t>
  </si>
  <si>
    <t>Gumiszalag 25 kg ellenállású</t>
  </si>
  <si>
    <t>Gumiszalag</t>
  </si>
  <si>
    <t>Ugrókötél</t>
  </si>
  <si>
    <t>Frizbi</t>
  </si>
  <si>
    <t>Tollaslabda háló</t>
  </si>
  <si>
    <t>Jelzőmez</t>
  </si>
  <si>
    <t>Floorball készlet carbon 95 cm nyéllel Player</t>
  </si>
  <si>
    <t>Floorball kapu 90x60 cm hálóval</t>
  </si>
  <si>
    <t>Aktívsport labdatartó háló 20 db-os</t>
  </si>
  <si>
    <t>Gumikötél tömör</t>
  </si>
  <si>
    <t>Ugrókötél fonatolt 2,5 m</t>
  </si>
  <si>
    <t>Ugrókötél fonatolt 2 m</t>
  </si>
  <si>
    <t xml:space="preserve">Aktívsport gyöngyös ugrókötél </t>
  </si>
  <si>
    <t>Brenner János Óvoda, Általános Iskola, Gimnázium és Kollégium 0-ig leírt kisértékű egyéb gépek összesen:</t>
  </si>
  <si>
    <t>Szombathelyi Reguly Antal Általános Iskola (SZMJV Német Önkormányzat)</t>
  </si>
  <si>
    <t>Futball labda zöld sunny 300-as, 5-ös méret</t>
  </si>
  <si>
    <t>Felfüggeszthető edzőheveder cross traininghez Domyos</t>
  </si>
  <si>
    <t>Futball labda kék sunny 300-as, 5-ös méret</t>
  </si>
  <si>
    <t>Labdaszállító kocsi</t>
  </si>
  <si>
    <t>Futballmez F100 gyerek kék 14 év felirattal</t>
  </si>
  <si>
    <t>Futballmez F100 felnőtt kék XS felirattal</t>
  </si>
  <si>
    <t>Kalenji szöges futócipő 37</t>
  </si>
  <si>
    <t>Kalenji szöges futócipő 38</t>
  </si>
  <si>
    <t>Kalenji szöges futócipő 39</t>
  </si>
  <si>
    <t>Tornazsámoly</t>
  </si>
  <si>
    <t>Tornaszekrény 5 részes, trapéz</t>
  </si>
  <si>
    <t>Rajtgép ALU leszúró tüskével</t>
  </si>
  <si>
    <t>Aktívsport ugrókötél</t>
  </si>
  <si>
    <t>Tornakarika 70 cm</t>
  </si>
  <si>
    <t>Szombathelyi Reguly Antal Általános Iskola 0-ig leírt kisértékű egyéb gépek összesen:</t>
  </si>
  <si>
    <t>Szombathelyi Élelmiszeripari és Földmérési Szakképző Iskola és Kollégium</t>
  </si>
  <si>
    <t>Röplabda Molten</t>
  </si>
  <si>
    <t>Focilabda</t>
  </si>
  <si>
    <t>Futsal labda</t>
  </si>
  <si>
    <t>Bója</t>
  </si>
  <si>
    <t xml:space="preserve">Teremfoci </t>
  </si>
  <si>
    <t>Röplabda háló</t>
  </si>
  <si>
    <t>Pentaque</t>
  </si>
  <si>
    <t>Stopper</t>
  </si>
  <si>
    <t>Röplabda Gala</t>
  </si>
  <si>
    <t>Szombathelyi Élelmiszeripari és Földmérési Szakképző Iskola és Kollégium 0-ig leírt kisértékű egyéb gépek összesen:</t>
  </si>
  <si>
    <t>EGYÉB INTÉZMÉNYEK ÖSSZESEN</t>
  </si>
  <si>
    <t>Szombathelyi Tankerületi Központnak átadandó sporteszközök</t>
  </si>
  <si>
    <t>Szombathelyi Bercsényi Miklós Általános Iskola</t>
  </si>
  <si>
    <t>Edző létra</t>
  </si>
  <si>
    <t>Edzőlétra 4 méter</t>
  </si>
  <si>
    <t>Férfi melegítőnadrág fekete Domyos</t>
  </si>
  <si>
    <t>Férfi póló bézs Quechua</t>
  </si>
  <si>
    <t>Férfi póló égszinkék galléros</t>
  </si>
  <si>
    <t>Férfi póló sárga Quechua</t>
  </si>
  <si>
    <t>Férfi pulóver (melegítőfelső)</t>
  </si>
  <si>
    <t>Fitball large</t>
  </si>
  <si>
    <t>Fitball medium</t>
  </si>
  <si>
    <t>Focilabda 4-es</t>
  </si>
  <si>
    <t>Focilabda 5-ös</t>
  </si>
  <si>
    <t>Futó baseball sapka fekete Kalenji</t>
  </si>
  <si>
    <t>Futópóló gyerek rózsaszín-lila</t>
  </si>
  <si>
    <t>Kapuskesztyű 5-ös</t>
  </si>
  <si>
    <t>Kapuskesztyű 7-es</t>
  </si>
  <si>
    <t>Kettlebell 6 kg</t>
  </si>
  <si>
    <t>Kompresszor olajmentes 1 henger</t>
  </si>
  <si>
    <t>Labda pumpa</t>
  </si>
  <si>
    <t>Mini habszivacs kosárlabda</t>
  </si>
  <si>
    <t>Nike női nadrág</t>
  </si>
  <si>
    <t>Női fitnesz felső fekete-mintás Domyos</t>
  </si>
  <si>
    <t>Női fitnesz felső rózsaszín Domyos</t>
  </si>
  <si>
    <t>Női futócipő Kalenju fekete-korallpiros</t>
  </si>
  <si>
    <t>1 pár</t>
  </si>
  <si>
    <t>Női futónadrág Kalenji fekete-korallpiros</t>
  </si>
  <si>
    <t>Polifoam kék</t>
  </si>
  <si>
    <t>Polifoam rózsaszín</t>
  </si>
  <si>
    <t>Puma melegítő sárga-fekete</t>
  </si>
  <si>
    <t>PVC kézi súlyzó 2x0,5 kg</t>
  </si>
  <si>
    <t>Röplabda</t>
  </si>
  <si>
    <t>Soft röplabda fehér</t>
  </si>
  <si>
    <t>Soft röplabda sárga</t>
  </si>
  <si>
    <t>Strandlabda</t>
  </si>
  <si>
    <t>Strandpapucs rózsaszín</t>
  </si>
  <si>
    <t>Strandtenisz</t>
  </si>
  <si>
    <t>Szivaslabda kék</t>
  </si>
  <si>
    <t>Teremcipő Kipsta 500-as, kék</t>
  </si>
  <si>
    <t>Tollasütő 700-as</t>
  </si>
  <si>
    <t>Szombathelyi Bercsényi Miklós Általános Iskola 0-ig leírt kisértékű egyéb gépek összesen:</t>
  </si>
  <si>
    <t>Dési Huber Általános Iskola</t>
  </si>
  <si>
    <t>Mid 7 roller Oxelo</t>
  </si>
  <si>
    <t>Mid 7 Roller fekete-kék  Oxelo</t>
  </si>
  <si>
    <t>Mini futball-labda 300 szivacs kék</t>
  </si>
  <si>
    <t>Mini futball-labda 300 szivacs piros</t>
  </si>
  <si>
    <t>Futball-labda 300, 4-es méret szivacs piros</t>
  </si>
  <si>
    <t>Futball-labda 300, 4-es méret szivacs sárga</t>
  </si>
  <si>
    <t>100-as gumi futball labda piros</t>
  </si>
  <si>
    <t>F100 hibrid futball-labda, 5-ös méret - sárga</t>
  </si>
  <si>
    <t>Terem foci labda</t>
  </si>
  <si>
    <t>Artengo tollasütő szett kék-piros</t>
  </si>
  <si>
    <t>Discover gyerek tollasütő szett rózsa-kék</t>
  </si>
  <si>
    <t xml:space="preserve">Sportruházat </t>
  </si>
  <si>
    <t>1 szett</t>
  </si>
  <si>
    <t>Dési Huber István Általános Iskola 0-ig leírt kisértékű egyéb gépek összesen:</t>
  </si>
  <si>
    <t>Gothard Jenő Általános Iskola</t>
  </si>
  <si>
    <t>Gala Pro line NB I és NB II hivatalos röplabda</t>
  </si>
  <si>
    <t>Tactic Sport lövőfal Club állítható dőlésszögű, 1,2x1,2 m</t>
  </si>
  <si>
    <t>Szöges cipő</t>
  </si>
  <si>
    <t>14 pár</t>
  </si>
  <si>
    <t>Tornapad 4 m</t>
  </si>
  <si>
    <t>Kézilabda</t>
  </si>
  <si>
    <t>Gothard Jenő Általános Iskola 0-ig leírt kisértékű egyéb gépek összesen:</t>
  </si>
  <si>
    <t>Szombathelyi Nagy Lajos Gimnázium</t>
  </si>
  <si>
    <t xml:space="preserve">Röplabda ujjatlan mez+nadrág Zeus </t>
  </si>
  <si>
    <t xml:space="preserve">Kézilabda mez+nadrág Zeus </t>
  </si>
  <si>
    <t>Zone Cosmic hosszú ujjú tornadressz sötétkék</t>
  </si>
  <si>
    <t>Medicinlabda 1 kg</t>
  </si>
  <si>
    <t>Medicinlabda 3 kg</t>
  </si>
  <si>
    <t>Kipsta mini futball labda 300-as</t>
  </si>
  <si>
    <t>Artengo tollasütő szett kék-sárga</t>
  </si>
  <si>
    <t>Domyos jóga szőnyeg</t>
  </si>
  <si>
    <t>Domyos 100 ugrókötél</t>
  </si>
  <si>
    <t>Szombathelyi Nagy Lajos Gimnázium 0-ig leírt kisértékű egyéb gépek összesen:</t>
  </si>
  <si>
    <t>Szombathelyi Neumann János Általános Iskola</t>
  </si>
  <si>
    <t>Súlylökő golyó 4 kg</t>
  </si>
  <si>
    <t>Football labda 5-ös terembe</t>
  </si>
  <si>
    <t>Bordásfal - kétszakaszos -tornatermi 275x172x17 cm</t>
  </si>
  <si>
    <t>Mászókötél 5 m</t>
  </si>
  <si>
    <t>Tornagyűrű 5,2 m-ig állítható kötélszár (pár)</t>
  </si>
  <si>
    <t>Gumikötél tömör gumiból</t>
  </si>
  <si>
    <t>Mászókötél 20mm + karika</t>
  </si>
  <si>
    <t>Póló</t>
  </si>
  <si>
    <t>Kipsta foam futball labda</t>
  </si>
  <si>
    <t>Gymball tornához</t>
  </si>
  <si>
    <t>Húzódzkodó rúd</t>
  </si>
  <si>
    <t>Gumipánt edzéshez 45 kg</t>
  </si>
  <si>
    <t>Wizzy Kipsta szivacslabda</t>
  </si>
  <si>
    <t>Artengo pingpongütő</t>
  </si>
  <si>
    <t xml:space="preserve">Pódium </t>
  </si>
  <si>
    <t>Szombathelyi Neumann János Általános Iskola 0-ig leírt kisértékű egyéb gépek összesen:</t>
  </si>
  <si>
    <t>Nyitra Utcai Általános Iskola</t>
  </si>
  <si>
    <t>Fekete, hosszú ujjú tornadressz Domyos</t>
  </si>
  <si>
    <t>Fekete-türkiz ujjatlann flitteres tornadressz</t>
  </si>
  <si>
    <t>Nyitra Utcai Általános Iskola 0-ig leírt kisértékű egyéb gépek összesen:</t>
  </si>
  <si>
    <t>Pingpong asztal Cornilleau Pro 510 (Écs elszámolva 2018.09.30-ig</t>
  </si>
  <si>
    <t>Nyitra Utcai Általános Iskola nagyértékű egyéb gépek összesen:</t>
  </si>
  <si>
    <t>Oladi Általános Iskola</t>
  </si>
  <si>
    <t>Feliratozott póló</t>
  </si>
  <si>
    <t>Görkorcsolya</t>
  </si>
  <si>
    <t>6 pár</t>
  </si>
  <si>
    <t>Sport mez+nadrág</t>
  </si>
  <si>
    <t>7 pár</t>
  </si>
  <si>
    <t>Erősítő gép</t>
  </si>
  <si>
    <t>Dobólabda</t>
  </si>
  <si>
    <t>Oladi Általános Iskola 0-ig leírt kisértékű egyéb gépek összesen:</t>
  </si>
  <si>
    <t>Paragvári Utcai Általános Iskola</t>
  </si>
  <si>
    <t>Speed tréner</t>
  </si>
  <si>
    <t>Stadium training labda 5</t>
  </si>
  <si>
    <t>Sponeta S1-26i pingponasztal</t>
  </si>
  <si>
    <t>Váltóbot alumínium</t>
  </si>
  <si>
    <t>Ugrálókötél 300 cm</t>
  </si>
  <si>
    <t>Tornakarika 80 cm</t>
  </si>
  <si>
    <t>Rosco bőr focilabda, fekete-fehér</t>
  </si>
  <si>
    <t>Rosco Trainer röplabda</t>
  </si>
  <si>
    <t>Spokey Fun III. röplabda, kék</t>
  </si>
  <si>
    <t>Stiga Player 60 floorball szett</t>
  </si>
  <si>
    <t>6 szett</t>
  </si>
  <si>
    <t>Paragvári Utcai Általános Iskola 0-ig leírt kisértékű egyéb gépek összesen:</t>
  </si>
  <si>
    <t>Szombathelyi Váci Mihály Általános Iskola</t>
  </si>
  <si>
    <t>Tollasállvány</t>
  </si>
  <si>
    <t>Box zsák</t>
  </si>
  <si>
    <t>Gm. Labda</t>
  </si>
  <si>
    <t>Futball labda</t>
  </si>
  <si>
    <t>Szombathelyi Váci Mihály Általános Iskola 0-ig leírt kisértékű egyéb gépek összesen:</t>
  </si>
  <si>
    <t>Szombathelyi Zrínyi Ilona Általános Iskola</t>
  </si>
  <si>
    <t>Feliratozott galléros póló</t>
  </si>
  <si>
    <t>Bőrfoci</t>
  </si>
  <si>
    <t>30 pár</t>
  </si>
  <si>
    <t>Síszett</t>
  </si>
  <si>
    <t>5 pár</t>
  </si>
  <si>
    <t>Szombathelyi Zrínyi Ilona Általános Iskola 0-ig leírt kisértékű egyéb gépek összesen:</t>
  </si>
  <si>
    <t xml:space="preserve"> 0-ig leírt kisértékű egyéb gépek összesen:</t>
  </si>
  <si>
    <t>Nagyértékű egyéb gépek összesen:</t>
  </si>
  <si>
    <t>Szombathelyi Szolgáltatási Szakképzési Centrumnak átadandó sporteszközök</t>
  </si>
  <si>
    <t>SZOSZSZC Horváth Boldizsár Közgazdasági és Informatikai Szakgimnáziuma</t>
  </si>
  <si>
    <t>Stopperóra</t>
  </si>
  <si>
    <t>Dobbantó</t>
  </si>
  <si>
    <t>Zeus borsa Portapalloni labdatartótáka sötétkék</t>
  </si>
  <si>
    <t>Floorball labda</t>
  </si>
  <si>
    <t>Trendy Chicote edző rúd</t>
  </si>
  <si>
    <t>Bamust a Coxim 2 oldalas egyensúlypárna</t>
  </si>
  <si>
    <t>Winner Indoor terem labda</t>
  </si>
  <si>
    <t>Alvic labdazsák</t>
  </si>
  <si>
    <t xml:space="preserve">Verseny röplabda Molten </t>
  </si>
  <si>
    <t>Winner Fair-play futball labda</t>
  </si>
  <si>
    <t>SZOSZSZC Horváth Boldizsár Közgazdasági és Informatikai Szakgimnáziuma 0-ig leírt kisértékű egyéb gépek összesen:</t>
  </si>
  <si>
    <t>SZOSZSZC Szombathelyi Kereskedelmi és Vendéglátó Szakgimnáziuma, Szakközépiskolája és Kollégiuma</t>
  </si>
  <si>
    <t>Bamusta Coxim 2 oldalas egyensúlypárna</t>
  </si>
  <si>
    <t>Bőr futball labda</t>
  </si>
  <si>
    <t>Indoor terem futball labda</t>
  </si>
  <si>
    <t>Mászókötél 5 m-es</t>
  </si>
  <si>
    <t>Ping-Pong háló</t>
  </si>
  <si>
    <t>Ugrókötél plasztik</t>
  </si>
  <si>
    <t>SZOSZSZC Szombathelyi Kereskedelmi és Vendéglátó Szakgimnáziuma, Szakközépiskolája és Kollégiuma 0-ig leírt kisértékű egyéb gépek összesen:</t>
  </si>
  <si>
    <t>SZOSZSZC Oladi Szakgimnáziuma és Szakközépiskolája</t>
  </si>
  <si>
    <t>B300 kosárlabda</t>
  </si>
  <si>
    <t>Tarmak 500 kosárlabda</t>
  </si>
  <si>
    <t>Sunny 500 focilabda</t>
  </si>
  <si>
    <t>Röplabda soft</t>
  </si>
  <si>
    <t>Focilabda F500</t>
  </si>
  <si>
    <t>Mini futball-labda 300 szivacs</t>
  </si>
  <si>
    <t>Wizzy kézilabda 1-es méret</t>
  </si>
  <si>
    <t xml:space="preserve">Floorball ütő </t>
  </si>
  <si>
    <t>Kézi súlyzó 2x2 kg</t>
  </si>
  <si>
    <t>Teniszütő szett Funyten</t>
  </si>
  <si>
    <t>Koordinációs létra (állítható edzőlétra 4 -es)</t>
  </si>
  <si>
    <t>Gyorsasági gát 3 magasságra állítható</t>
  </si>
  <si>
    <t>Soft frizbi gyűrű orange</t>
  </si>
  <si>
    <t>Comfort fitnesz szőnyeg</t>
  </si>
  <si>
    <t>Soft ball L-es</t>
  </si>
  <si>
    <t>SZOSZSZC Oladi Szakgimnáziuma és Szakközépiskolája 0-ig leírt kisértékű egyéb gépek összesen:</t>
  </si>
  <si>
    <t>Szombathelyi Szolgáltatási Szakképzési Centrum Összesen:</t>
  </si>
  <si>
    <t>Szombathelyi Műszaki Szakképzési Centrumnak átadandó sporteszközök</t>
  </si>
  <si>
    <t>SZMSZC Puskás Tivadar Fém- és Villamosipari Szakgimnáziuma, Szakközépiskolája és Kollégiuma</t>
  </si>
  <si>
    <t>Hoki ütő</t>
  </si>
  <si>
    <t>Floorball ütő</t>
  </si>
  <si>
    <t>Teremfoci</t>
  </si>
  <si>
    <t>Kettlebell</t>
  </si>
  <si>
    <t>Fittlabda</t>
  </si>
  <si>
    <t>SZMSZC Puskás Tivadar Fém- és Villamosipari Szakgimnáziuma, Szakközépiskolája és Kollégiuma 0-ig leírt kisértékű egyéb gépek összesen:</t>
  </si>
  <si>
    <t>SZMSZC Savaria Szakgimnáziuma és Kollégiuma</t>
  </si>
  <si>
    <t>Kosárlabda Spalding Plat.</t>
  </si>
  <si>
    <t>Zsámoly</t>
  </si>
  <si>
    <t>Medicinlabda</t>
  </si>
  <si>
    <t>SZMSZC Savaria Szakgimnáziuma és Kollégiuma 0-ig leírt kisértékű egyéb gépek összesen:</t>
  </si>
  <si>
    <t>SZMSZC Gépipari és Informatikai Szakgimnáziuma</t>
  </si>
  <si>
    <t>Koord. Lé</t>
  </si>
  <si>
    <t>SZMSZC Gépipari és Informatikai Szakgimnáziuma 0-ig leírt kisértékű egyéb gépek összesen:</t>
  </si>
  <si>
    <t>Szombathelyi Műszaki Szakképzési Centrum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</si>
</sst>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164" fontId="4" fillId="0" borderId="6" xfId="0" applyNumberFormat="1" applyFont="1" applyBorder="1" applyAlignment="1"/>
    <xf numFmtId="16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164" fontId="4" fillId="0" borderId="9" xfId="0" applyNumberFormat="1" applyFont="1" applyBorder="1" applyAlignment="1"/>
    <xf numFmtId="164" fontId="4" fillId="0" borderId="10" xfId="0" applyNumberFormat="1" applyFont="1" applyBorder="1" applyAlignment="1"/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12" xfId="0" applyNumberFormat="1" applyFont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5" fillId="0" borderId="14" xfId="0" applyFont="1" applyBorder="1"/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164" fontId="5" fillId="0" borderId="15" xfId="0" applyNumberFormat="1" applyFont="1" applyBorder="1"/>
    <xf numFmtId="164" fontId="5" fillId="0" borderId="16" xfId="0" applyNumberFormat="1" applyFont="1" applyBorder="1"/>
    <xf numFmtId="0" fontId="5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164" fontId="1" fillId="0" borderId="6" xfId="1" applyNumberFormat="1" applyFont="1" applyFill="1" applyBorder="1" applyAlignment="1">
      <alignment horizontal="right"/>
    </xf>
    <xf numFmtId="164" fontId="1" fillId="0" borderId="7" xfId="1" applyNumberFormat="1" applyFont="1" applyFill="1" applyBorder="1" applyAlignment="1">
      <alignment horizontal="right"/>
    </xf>
    <xf numFmtId="0" fontId="3" fillId="0" borderId="1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164" fontId="1" fillId="0" borderId="9" xfId="1" applyNumberFormat="1" applyFont="1" applyFill="1" applyBorder="1" applyAlignment="1">
      <alignment horizontal="right"/>
    </xf>
    <xf numFmtId="164" fontId="1" fillId="0" borderId="10" xfId="1" applyNumberFormat="1" applyFont="1" applyFill="1" applyBorder="1" applyAlignment="1">
      <alignment horizontal="right"/>
    </xf>
    <xf numFmtId="0" fontId="1" fillId="0" borderId="8" xfId="0" applyFont="1" applyBorder="1" applyAlignment="1">
      <alignment vertical="center"/>
    </xf>
    <xf numFmtId="164" fontId="1" fillId="0" borderId="9" xfId="1" applyNumberFormat="1" applyFont="1" applyBorder="1"/>
    <xf numFmtId="164" fontId="1" fillId="0" borderId="10" xfId="1" applyNumberFormat="1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164" fontId="1" fillId="0" borderId="21" xfId="1" applyNumberFormat="1" applyFont="1" applyBorder="1"/>
    <xf numFmtId="164" fontId="1" fillId="0" borderId="22" xfId="1" applyNumberFormat="1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164" fontId="3" fillId="0" borderId="0" xfId="0" applyNumberFormat="1" applyFont="1" applyBorder="1"/>
    <xf numFmtId="0" fontId="3" fillId="0" borderId="24" xfId="0" applyFont="1" applyBorder="1" applyAlignment="1">
      <alignment horizontal="center" vertical="center" wrapText="1"/>
    </xf>
    <xf numFmtId="164" fontId="1" fillId="0" borderId="6" xfId="1" applyNumberFormat="1" applyFont="1" applyFill="1" applyBorder="1"/>
    <xf numFmtId="164" fontId="1" fillId="0" borderId="7" xfId="1" applyNumberFormat="1" applyFont="1" applyFill="1" applyBorder="1"/>
    <xf numFmtId="0" fontId="3" fillId="0" borderId="25" xfId="0" applyFont="1" applyBorder="1" applyAlignment="1">
      <alignment horizontal="center" vertical="center" wrapText="1"/>
    </xf>
    <xf numFmtId="164" fontId="1" fillId="0" borderId="9" xfId="1" applyNumberFormat="1" applyFont="1" applyFill="1" applyBorder="1"/>
    <xf numFmtId="164" fontId="1" fillId="0" borderId="10" xfId="1" applyNumberFormat="1" applyFont="1" applyFill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64" fontId="1" fillId="0" borderId="12" xfId="1" applyNumberFormat="1" applyFont="1" applyFill="1" applyBorder="1"/>
    <xf numFmtId="164" fontId="1" fillId="0" borderId="13" xfId="1" applyNumberFormat="1" applyFont="1" applyFill="1" applyBorder="1"/>
    <xf numFmtId="0" fontId="3" fillId="0" borderId="14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164" fontId="3" fillId="0" borderId="15" xfId="1" applyNumberFormat="1" applyFont="1" applyBorder="1"/>
    <xf numFmtId="164" fontId="3" fillId="0" borderId="16" xfId="1" applyNumberFormat="1" applyFont="1" applyBorder="1"/>
    <xf numFmtId="0" fontId="3" fillId="0" borderId="0" xfId="0" applyFont="1" applyFill="1" applyBorder="1" applyAlignment="1">
      <alignment horizontal="left" wrapText="1"/>
    </xf>
    <xf numFmtId="164" fontId="3" fillId="0" borderId="0" xfId="1" applyNumberFormat="1" applyFont="1" applyBorder="1"/>
    <xf numFmtId="0" fontId="1" fillId="0" borderId="0" xfId="0" applyFont="1" applyBorder="1"/>
    <xf numFmtId="0" fontId="3" fillId="0" borderId="18" xfId="0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vertical="center"/>
    </xf>
    <xf numFmtId="0" fontId="1" fillId="0" borderId="20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21" xfId="1" applyNumberFormat="1" applyFont="1" applyFill="1" applyBorder="1"/>
    <xf numFmtId="164" fontId="1" fillId="0" borderId="22" xfId="1" applyNumberFormat="1" applyFont="1" applyFill="1" applyBorder="1"/>
    <xf numFmtId="0" fontId="3" fillId="0" borderId="26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164" fontId="3" fillId="0" borderId="27" xfId="1" applyNumberFormat="1" applyFont="1" applyBorder="1"/>
    <xf numFmtId="164" fontId="3" fillId="0" borderId="28" xfId="1" applyNumberFormat="1" applyFont="1" applyBorder="1"/>
    <xf numFmtId="164" fontId="1" fillId="0" borderId="6" xfId="1" applyNumberFormat="1" applyFont="1" applyBorder="1"/>
    <xf numFmtId="164" fontId="1" fillId="0" borderId="7" xfId="1" applyNumberFormat="1" applyFont="1" applyBorder="1"/>
    <xf numFmtId="0" fontId="3" fillId="0" borderId="26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164" fontId="3" fillId="0" borderId="27" xfId="0" applyNumberFormat="1" applyFont="1" applyBorder="1"/>
    <xf numFmtId="164" fontId="3" fillId="0" borderId="28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1" fillId="0" borderId="15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1" applyNumberFormat="1" applyFont="1" applyBorder="1" applyAlignment="1">
      <alignment vertical="center" wrapText="1"/>
    </xf>
    <xf numFmtId="164" fontId="1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Border="1"/>
    <xf numFmtId="164" fontId="1" fillId="0" borderId="0" xfId="1" applyNumberFormat="1" applyFont="1" applyFill="1" applyBorder="1"/>
    <xf numFmtId="164" fontId="1" fillId="0" borderId="0" xfId="1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1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3" fillId="0" borderId="31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164" fontId="1" fillId="0" borderId="27" xfId="1" applyNumberFormat="1" applyFont="1" applyBorder="1"/>
    <xf numFmtId="164" fontId="1" fillId="0" borderId="28" xfId="1" applyNumberFormat="1" applyFont="1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4" xfId="1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/>
    <xf numFmtId="164" fontId="3" fillId="0" borderId="7" xfId="0" applyNumberFormat="1" applyFont="1" applyBorder="1"/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164" fontId="3" fillId="0" borderId="21" xfId="1" applyNumberFormat="1" applyFont="1" applyBorder="1"/>
    <xf numFmtId="164" fontId="3" fillId="0" borderId="22" xfId="1" applyNumberFormat="1" applyFont="1" applyBorder="1"/>
    <xf numFmtId="164" fontId="1" fillId="0" borderId="0" xfId="0" applyNumberFormat="1" applyFont="1"/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center" vertical="center" wrapText="1"/>
    </xf>
    <xf numFmtId="0" fontId="1" fillId="0" borderId="33" xfId="0" applyFont="1" applyBorder="1"/>
    <xf numFmtId="0" fontId="1" fillId="0" borderId="34" xfId="0" applyFont="1" applyBorder="1" applyAlignment="1">
      <alignment horizontal="center"/>
    </xf>
    <xf numFmtId="164" fontId="1" fillId="0" borderId="34" xfId="1" applyNumberFormat="1" applyFont="1" applyBorder="1"/>
    <xf numFmtId="164" fontId="1" fillId="0" borderId="35" xfId="1" applyNumberFormat="1" applyFont="1" applyBorder="1"/>
    <xf numFmtId="164" fontId="1" fillId="0" borderId="34" xfId="1" applyNumberFormat="1" applyFont="1" applyFill="1" applyBorder="1"/>
    <xf numFmtId="164" fontId="1" fillId="0" borderId="35" xfId="1" applyNumberFormat="1" applyFont="1" applyFill="1" applyBorder="1"/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5" xfId="0" applyFont="1" applyFill="1" applyBorder="1"/>
    <xf numFmtId="0" fontId="1" fillId="0" borderId="11" xfId="0" applyFont="1" applyFill="1" applyBorder="1"/>
    <xf numFmtId="0" fontId="1" fillId="0" borderId="12" xfId="0" applyFont="1" applyFill="1" applyBorder="1" applyAlignment="1">
      <alignment horizontal="center"/>
    </xf>
    <xf numFmtId="164" fontId="1" fillId="0" borderId="12" xfId="1" applyNumberFormat="1" applyFont="1" applyBorder="1"/>
    <xf numFmtId="164" fontId="1" fillId="0" borderId="13" xfId="1" applyNumberFormat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"/>
  <sheetViews>
    <sheetView tabSelected="1" topLeftCell="A181" workbookViewId="0">
      <selection activeCell="B269" sqref="B269"/>
    </sheetView>
  </sheetViews>
  <sheetFormatPr defaultRowHeight="12.75" x14ac:dyDescent="0.2"/>
  <cols>
    <col min="1" max="1" width="15.42578125" style="1" customWidth="1"/>
    <col min="2" max="2" width="47.28515625" style="1" customWidth="1"/>
    <col min="3" max="3" width="11.28515625" style="2" customWidth="1"/>
    <col min="4" max="4" width="15.5703125" style="1" bestFit="1" customWidth="1"/>
    <col min="5" max="5" width="15.85546875" style="1" customWidth="1"/>
    <col min="6" max="8" width="9.140625" style="1"/>
    <col min="9" max="9" width="34.140625" style="1" bestFit="1" customWidth="1"/>
    <col min="10" max="10" width="9.140625" style="1"/>
    <col min="11" max="12" width="11" style="1" bestFit="1" customWidth="1"/>
    <col min="13" max="13" width="18.85546875" style="1" bestFit="1" customWidth="1"/>
    <col min="14" max="16384" width="9.140625" style="1"/>
  </cols>
  <sheetData>
    <row r="1" spans="1:5" x14ac:dyDescent="0.2">
      <c r="D1" s="3" t="s">
        <v>0</v>
      </c>
      <c r="E1" s="3"/>
    </row>
    <row r="4" spans="1:5" ht="18" x14ac:dyDescent="0.25">
      <c r="A4" s="4" t="s">
        <v>1</v>
      </c>
      <c r="B4" s="4"/>
      <c r="C4" s="4"/>
      <c r="D4" s="4"/>
      <c r="E4" s="4"/>
    </row>
    <row r="5" spans="1:5" ht="18" x14ac:dyDescent="0.25">
      <c r="A5" s="5"/>
      <c r="B5" s="5"/>
      <c r="C5" s="5"/>
      <c r="D5" s="5"/>
      <c r="E5" s="5"/>
    </row>
    <row r="6" spans="1:5" ht="18" x14ac:dyDescent="0.25">
      <c r="A6" s="5"/>
      <c r="B6" s="5"/>
      <c r="C6" s="5"/>
      <c r="D6" s="5"/>
      <c r="E6" s="5"/>
    </row>
    <row r="7" spans="1:5" ht="18" x14ac:dyDescent="0.25">
      <c r="A7" s="4" t="s">
        <v>2</v>
      </c>
      <c r="B7" s="4"/>
      <c r="C7" s="5"/>
      <c r="D7" s="5"/>
      <c r="E7" s="5"/>
    </row>
    <row r="8" spans="1:5" ht="13.5" thickBot="1" x14ac:dyDescent="0.25"/>
    <row r="9" spans="1:5" ht="26.25" thickBot="1" x14ac:dyDescent="0.25">
      <c r="A9" s="6" t="s">
        <v>3</v>
      </c>
      <c r="B9" s="7"/>
      <c r="C9" s="8" t="s">
        <v>4</v>
      </c>
      <c r="D9" s="9" t="s">
        <v>5</v>
      </c>
      <c r="E9" s="10" t="s">
        <v>6</v>
      </c>
    </row>
    <row r="10" spans="1:5" ht="15" x14ac:dyDescent="0.2">
      <c r="A10" s="11" t="s">
        <v>7</v>
      </c>
      <c r="B10" s="12"/>
      <c r="C10" s="12"/>
      <c r="D10" s="13">
        <f>D100</f>
        <v>812946</v>
      </c>
      <c r="E10" s="14">
        <f>E100</f>
        <v>812946</v>
      </c>
    </row>
    <row r="11" spans="1:5" ht="15" x14ac:dyDescent="0.2">
      <c r="A11" s="15" t="s">
        <v>8</v>
      </c>
      <c r="B11" s="16"/>
      <c r="C11" s="16"/>
      <c r="D11" s="17">
        <f>D263+D264</f>
        <v>2920684</v>
      </c>
      <c r="E11" s="18">
        <f>E263+E264</f>
        <v>2720311</v>
      </c>
    </row>
    <row r="12" spans="1:5" ht="15" customHeight="1" x14ac:dyDescent="0.2">
      <c r="A12" s="19" t="s">
        <v>9</v>
      </c>
      <c r="B12" s="20"/>
      <c r="C12" s="21"/>
      <c r="D12" s="22">
        <f>D317</f>
        <v>774709</v>
      </c>
      <c r="E12" s="23">
        <f>E317</f>
        <v>774709</v>
      </c>
    </row>
    <row r="13" spans="1:5" ht="15" customHeight="1" thickBot="1" x14ac:dyDescent="0.25">
      <c r="A13" s="24" t="s">
        <v>10</v>
      </c>
      <c r="B13" s="25"/>
      <c r="C13" s="26"/>
      <c r="D13" s="27">
        <f>D350</f>
        <v>763185</v>
      </c>
      <c r="E13" s="28">
        <f>E350</f>
        <v>763185</v>
      </c>
    </row>
    <row r="14" spans="1:5" ht="27" customHeight="1" thickBot="1" x14ac:dyDescent="0.3">
      <c r="A14" s="29" t="s">
        <v>11</v>
      </c>
      <c r="B14" s="30"/>
      <c r="C14" s="31"/>
      <c r="D14" s="32">
        <f>SUM(D10:D13)</f>
        <v>5271524</v>
      </c>
      <c r="E14" s="33">
        <f>SUM(E10:E13)</f>
        <v>5071151</v>
      </c>
    </row>
    <row r="17" spans="1:5" ht="18" x14ac:dyDescent="0.25">
      <c r="A17" s="5"/>
      <c r="B17" s="5"/>
      <c r="C17" s="5"/>
      <c r="D17" s="5"/>
      <c r="E17" s="5"/>
    </row>
    <row r="18" spans="1:5" ht="15.75" x14ac:dyDescent="0.25">
      <c r="A18" s="34" t="s">
        <v>12</v>
      </c>
      <c r="B18" s="34"/>
      <c r="C18" s="34"/>
      <c r="D18" s="34"/>
      <c r="E18" s="34"/>
    </row>
    <row r="19" spans="1:5" x14ac:dyDescent="0.2">
      <c r="C19" s="1"/>
    </row>
    <row r="20" spans="1:5" ht="13.5" thickBot="1" x14ac:dyDescent="0.25">
      <c r="C20" s="1"/>
    </row>
    <row r="21" spans="1:5" ht="26.25" thickBot="1" x14ac:dyDescent="0.25">
      <c r="A21" s="35" t="s">
        <v>3</v>
      </c>
      <c r="B21" s="36" t="s">
        <v>13</v>
      </c>
      <c r="C21" s="8" t="s">
        <v>4</v>
      </c>
      <c r="D21" s="9" t="s">
        <v>5</v>
      </c>
      <c r="E21" s="10" t="s">
        <v>6</v>
      </c>
    </row>
    <row r="22" spans="1:5" x14ac:dyDescent="0.2">
      <c r="A22" s="37" t="s">
        <v>14</v>
      </c>
      <c r="B22" s="38" t="s">
        <v>15</v>
      </c>
      <c r="C22" s="39">
        <v>5</v>
      </c>
      <c r="D22" s="40">
        <v>23583</v>
      </c>
      <c r="E22" s="41">
        <v>23583</v>
      </c>
    </row>
    <row r="23" spans="1:5" x14ac:dyDescent="0.2">
      <c r="A23" s="42"/>
      <c r="B23" s="43" t="s">
        <v>16</v>
      </c>
      <c r="C23" s="44">
        <v>15</v>
      </c>
      <c r="D23" s="45">
        <v>15236</v>
      </c>
      <c r="E23" s="46">
        <v>15236</v>
      </c>
    </row>
    <row r="24" spans="1:5" x14ac:dyDescent="0.2">
      <c r="A24" s="42"/>
      <c r="B24" s="43" t="s">
        <v>17</v>
      </c>
      <c r="C24" s="44">
        <v>2</v>
      </c>
      <c r="D24" s="45">
        <v>6283</v>
      </c>
      <c r="E24" s="46">
        <v>6283</v>
      </c>
    </row>
    <row r="25" spans="1:5" x14ac:dyDescent="0.2">
      <c r="A25" s="42"/>
      <c r="B25" s="43" t="s">
        <v>18</v>
      </c>
      <c r="C25" s="44">
        <v>4</v>
      </c>
      <c r="D25" s="45">
        <v>6268</v>
      </c>
      <c r="E25" s="46">
        <v>6268</v>
      </c>
    </row>
    <row r="26" spans="1:5" x14ac:dyDescent="0.2">
      <c r="A26" s="42"/>
      <c r="B26" s="43" t="s">
        <v>19</v>
      </c>
      <c r="C26" s="44">
        <v>4</v>
      </c>
      <c r="D26" s="45">
        <v>6268</v>
      </c>
      <c r="E26" s="46">
        <v>6268</v>
      </c>
    </row>
    <row r="27" spans="1:5" x14ac:dyDescent="0.2">
      <c r="A27" s="42"/>
      <c r="B27" s="43" t="s">
        <v>20</v>
      </c>
      <c r="C27" s="44">
        <v>4</v>
      </c>
      <c r="D27" s="45">
        <v>4693</v>
      </c>
      <c r="E27" s="46">
        <v>4693</v>
      </c>
    </row>
    <row r="28" spans="1:5" x14ac:dyDescent="0.2">
      <c r="A28" s="42"/>
      <c r="B28" s="47" t="s">
        <v>21</v>
      </c>
      <c r="C28" s="44">
        <v>20</v>
      </c>
      <c r="D28" s="45">
        <v>62992</v>
      </c>
      <c r="E28" s="46">
        <v>62992</v>
      </c>
    </row>
    <row r="29" spans="1:5" x14ac:dyDescent="0.2">
      <c r="A29" s="42"/>
      <c r="B29" s="43" t="s">
        <v>22</v>
      </c>
      <c r="C29" s="44">
        <v>20</v>
      </c>
      <c r="D29" s="45">
        <v>157480</v>
      </c>
      <c r="E29" s="46">
        <v>157480</v>
      </c>
    </row>
    <row r="30" spans="1:5" x14ac:dyDescent="0.2">
      <c r="A30" s="42"/>
      <c r="B30" s="47" t="s">
        <v>23</v>
      </c>
      <c r="C30" s="44">
        <v>10</v>
      </c>
      <c r="D30" s="45">
        <v>19685</v>
      </c>
      <c r="E30" s="46">
        <v>19685</v>
      </c>
    </row>
    <row r="31" spans="1:5" x14ac:dyDescent="0.2">
      <c r="A31" s="42"/>
      <c r="B31" s="47" t="s">
        <v>24</v>
      </c>
      <c r="C31" s="44">
        <v>1</v>
      </c>
      <c r="D31" s="45">
        <v>31488</v>
      </c>
      <c r="E31" s="46">
        <v>31488</v>
      </c>
    </row>
    <row r="32" spans="1:5" x14ac:dyDescent="0.2">
      <c r="A32" s="42"/>
      <c r="B32" s="43" t="s">
        <v>25</v>
      </c>
      <c r="C32" s="44">
        <v>30</v>
      </c>
      <c r="D32" s="48">
        <v>19370</v>
      </c>
      <c r="E32" s="49">
        <v>19370</v>
      </c>
    </row>
    <row r="33" spans="1:5" x14ac:dyDescent="0.2">
      <c r="A33" s="42"/>
      <c r="B33" s="43" t="s">
        <v>26</v>
      </c>
      <c r="C33" s="44">
        <v>17</v>
      </c>
      <c r="D33" s="48">
        <v>10976</v>
      </c>
      <c r="E33" s="49">
        <v>10976</v>
      </c>
    </row>
    <row r="34" spans="1:5" x14ac:dyDescent="0.2">
      <c r="A34" s="42"/>
      <c r="B34" s="43" t="s">
        <v>27</v>
      </c>
      <c r="C34" s="44">
        <v>15</v>
      </c>
      <c r="D34" s="48">
        <v>93189</v>
      </c>
      <c r="E34" s="49">
        <v>93189</v>
      </c>
    </row>
    <row r="35" spans="1:5" x14ac:dyDescent="0.2">
      <c r="A35" s="42"/>
      <c r="B35" s="43" t="s">
        <v>28</v>
      </c>
      <c r="C35" s="44">
        <v>10</v>
      </c>
      <c r="D35" s="48">
        <v>37756</v>
      </c>
      <c r="E35" s="49">
        <v>37756</v>
      </c>
    </row>
    <row r="36" spans="1:5" ht="13.5" thickBot="1" x14ac:dyDescent="0.25">
      <c r="A36" s="42"/>
      <c r="B36" s="50" t="s">
        <v>29</v>
      </c>
      <c r="C36" s="51">
        <v>20</v>
      </c>
      <c r="D36" s="52">
        <v>75528</v>
      </c>
      <c r="E36" s="53">
        <v>75528</v>
      </c>
    </row>
    <row r="37" spans="1:5" ht="35.25" customHeight="1" thickBot="1" x14ac:dyDescent="0.25">
      <c r="A37" s="54"/>
      <c r="B37" s="55" t="s">
        <v>30</v>
      </c>
      <c r="C37" s="56"/>
      <c r="D37" s="57">
        <f>SUM(D22:D36)</f>
        <v>570795</v>
      </c>
      <c r="E37" s="58">
        <f>SUM(E22:E36)</f>
        <v>570795</v>
      </c>
    </row>
    <row r="38" spans="1:5" x14ac:dyDescent="0.2">
      <c r="A38" s="59"/>
      <c r="B38" s="60"/>
      <c r="C38" s="60"/>
      <c r="D38" s="61"/>
      <c r="E38" s="61"/>
    </row>
    <row r="39" spans="1:5" x14ac:dyDescent="0.2">
      <c r="A39" s="59"/>
      <c r="B39" s="60"/>
      <c r="C39" s="60"/>
      <c r="D39" s="61"/>
      <c r="E39" s="61"/>
    </row>
    <row r="40" spans="1:5" ht="13.5" thickBot="1" x14ac:dyDescent="0.25">
      <c r="C40" s="1"/>
    </row>
    <row r="41" spans="1:5" ht="26.25" thickBot="1" x14ac:dyDescent="0.25">
      <c r="A41" s="35" t="s">
        <v>3</v>
      </c>
      <c r="B41" s="36" t="s">
        <v>13</v>
      </c>
      <c r="C41" s="8" t="s">
        <v>4</v>
      </c>
      <c r="D41" s="9" t="s">
        <v>5</v>
      </c>
      <c r="E41" s="10" t="s">
        <v>6</v>
      </c>
    </row>
    <row r="42" spans="1:5" x14ac:dyDescent="0.2">
      <c r="A42" s="62" t="s">
        <v>31</v>
      </c>
      <c r="B42" s="38" t="s">
        <v>32</v>
      </c>
      <c r="C42" s="39">
        <v>50</v>
      </c>
      <c r="D42" s="63">
        <v>33500</v>
      </c>
      <c r="E42" s="64">
        <v>33500</v>
      </c>
    </row>
    <row r="43" spans="1:5" x14ac:dyDescent="0.2">
      <c r="A43" s="65"/>
      <c r="B43" s="43" t="s">
        <v>33</v>
      </c>
      <c r="C43" s="44">
        <v>10</v>
      </c>
      <c r="D43" s="66">
        <v>7795</v>
      </c>
      <c r="E43" s="67">
        <v>7795</v>
      </c>
    </row>
    <row r="44" spans="1:5" x14ac:dyDescent="0.2">
      <c r="A44" s="65"/>
      <c r="B44" s="43" t="s">
        <v>34</v>
      </c>
      <c r="C44" s="44">
        <v>10</v>
      </c>
      <c r="D44" s="66">
        <v>4646</v>
      </c>
      <c r="E44" s="67">
        <v>4646</v>
      </c>
    </row>
    <row r="45" spans="1:5" x14ac:dyDescent="0.2">
      <c r="A45" s="65"/>
      <c r="B45" s="43" t="s">
        <v>35</v>
      </c>
      <c r="C45" s="44">
        <v>5</v>
      </c>
      <c r="D45" s="66">
        <v>15685</v>
      </c>
      <c r="E45" s="67">
        <v>15685</v>
      </c>
    </row>
    <row r="46" spans="1:5" x14ac:dyDescent="0.2">
      <c r="A46" s="65"/>
      <c r="B46" s="43" t="s">
        <v>36</v>
      </c>
      <c r="C46" s="44">
        <v>10</v>
      </c>
      <c r="D46" s="66">
        <v>19606</v>
      </c>
      <c r="E46" s="67">
        <v>19606</v>
      </c>
    </row>
    <row r="47" spans="1:5" x14ac:dyDescent="0.2">
      <c r="A47" s="65"/>
      <c r="B47" s="43" t="s">
        <v>37</v>
      </c>
      <c r="C47" s="44">
        <v>5</v>
      </c>
      <c r="D47" s="66">
        <v>3898</v>
      </c>
      <c r="E47" s="67">
        <v>3898</v>
      </c>
    </row>
    <row r="48" spans="1:5" x14ac:dyDescent="0.2">
      <c r="A48" s="65"/>
      <c r="B48" s="43" t="s">
        <v>38</v>
      </c>
      <c r="C48" s="44">
        <v>3</v>
      </c>
      <c r="D48" s="66">
        <v>4701</v>
      </c>
      <c r="E48" s="67">
        <v>4701</v>
      </c>
    </row>
    <row r="49" spans="1:5" x14ac:dyDescent="0.2">
      <c r="A49" s="65"/>
      <c r="B49" s="43" t="s">
        <v>39</v>
      </c>
      <c r="C49" s="44">
        <v>3</v>
      </c>
      <c r="D49" s="66">
        <v>2811</v>
      </c>
      <c r="E49" s="67">
        <v>2811</v>
      </c>
    </row>
    <row r="50" spans="1:5" x14ac:dyDescent="0.2">
      <c r="A50" s="65"/>
      <c r="B50" s="43" t="s">
        <v>40</v>
      </c>
      <c r="C50" s="44">
        <v>10</v>
      </c>
      <c r="D50" s="66">
        <v>9370</v>
      </c>
      <c r="E50" s="67">
        <v>9370</v>
      </c>
    </row>
    <row r="51" spans="1:5" x14ac:dyDescent="0.2">
      <c r="A51" s="65"/>
      <c r="B51" s="43" t="s">
        <v>41</v>
      </c>
      <c r="C51" s="44">
        <v>15</v>
      </c>
      <c r="D51" s="66">
        <v>15236</v>
      </c>
      <c r="E51" s="67">
        <v>15236</v>
      </c>
    </row>
    <row r="52" spans="1:5" x14ac:dyDescent="0.2">
      <c r="A52" s="65"/>
      <c r="B52" s="43" t="s">
        <v>42</v>
      </c>
      <c r="C52" s="44">
        <v>1</v>
      </c>
      <c r="D52" s="66">
        <v>11804</v>
      </c>
      <c r="E52" s="67">
        <v>11804</v>
      </c>
    </row>
    <row r="53" spans="1:5" x14ac:dyDescent="0.2">
      <c r="A53" s="65"/>
      <c r="B53" s="43" t="s">
        <v>35</v>
      </c>
      <c r="C53" s="44">
        <v>5</v>
      </c>
      <c r="D53" s="66">
        <v>9803</v>
      </c>
      <c r="E53" s="67">
        <v>9803</v>
      </c>
    </row>
    <row r="54" spans="1:5" x14ac:dyDescent="0.2">
      <c r="A54" s="65"/>
      <c r="B54" s="43" t="s">
        <v>43</v>
      </c>
      <c r="C54" s="44">
        <v>10</v>
      </c>
      <c r="D54" s="66">
        <v>6220</v>
      </c>
      <c r="E54" s="67">
        <v>6220</v>
      </c>
    </row>
    <row r="55" spans="1:5" x14ac:dyDescent="0.2">
      <c r="A55" s="65"/>
      <c r="B55" s="43" t="s">
        <v>43</v>
      </c>
      <c r="C55" s="44">
        <v>10</v>
      </c>
      <c r="D55" s="66">
        <v>6220</v>
      </c>
      <c r="E55" s="67">
        <v>6220</v>
      </c>
    </row>
    <row r="56" spans="1:5" x14ac:dyDescent="0.2">
      <c r="A56" s="65"/>
      <c r="B56" s="43" t="s">
        <v>44</v>
      </c>
      <c r="C56" s="44">
        <v>1</v>
      </c>
      <c r="D56" s="66">
        <v>39200</v>
      </c>
      <c r="E56" s="67">
        <v>39200</v>
      </c>
    </row>
    <row r="57" spans="1:5" x14ac:dyDescent="0.2">
      <c r="A57" s="65"/>
      <c r="B57" s="43" t="s">
        <v>45</v>
      </c>
      <c r="C57" s="44">
        <v>2</v>
      </c>
      <c r="D57" s="66">
        <v>18479</v>
      </c>
      <c r="E57" s="67">
        <v>18479</v>
      </c>
    </row>
    <row r="58" spans="1:5" x14ac:dyDescent="0.2">
      <c r="A58" s="65"/>
      <c r="B58" s="43" t="s">
        <v>46</v>
      </c>
      <c r="C58" s="44">
        <v>4</v>
      </c>
      <c r="D58" s="66">
        <v>7600</v>
      </c>
      <c r="E58" s="67">
        <v>7600</v>
      </c>
    </row>
    <row r="59" spans="1:5" x14ac:dyDescent="0.2">
      <c r="A59" s="65"/>
      <c r="B59" s="43" t="s">
        <v>47</v>
      </c>
      <c r="C59" s="44">
        <v>10</v>
      </c>
      <c r="D59" s="66">
        <v>17000</v>
      </c>
      <c r="E59" s="67">
        <v>17000</v>
      </c>
    </row>
    <row r="60" spans="1:5" x14ac:dyDescent="0.2">
      <c r="A60" s="65"/>
      <c r="B60" s="43" t="s">
        <v>48</v>
      </c>
      <c r="C60" s="44">
        <v>10</v>
      </c>
      <c r="D60" s="66">
        <v>4614</v>
      </c>
      <c r="E60" s="67">
        <v>4614</v>
      </c>
    </row>
    <row r="61" spans="1:5" x14ac:dyDescent="0.2">
      <c r="A61" s="65"/>
      <c r="B61" s="43" t="s">
        <v>49</v>
      </c>
      <c r="C61" s="44">
        <v>10</v>
      </c>
      <c r="D61" s="66">
        <v>4346</v>
      </c>
      <c r="E61" s="67">
        <v>4346</v>
      </c>
    </row>
    <row r="62" spans="1:5" ht="13.5" thickBot="1" x14ac:dyDescent="0.25">
      <c r="A62" s="65"/>
      <c r="B62" s="68" t="s">
        <v>50</v>
      </c>
      <c r="C62" s="69">
        <v>10</v>
      </c>
      <c r="D62" s="70">
        <v>8347</v>
      </c>
      <c r="E62" s="71">
        <v>8347</v>
      </c>
    </row>
    <row r="63" spans="1:5" ht="39" thickBot="1" x14ac:dyDescent="0.25">
      <c r="A63" s="54"/>
      <c r="B63" s="72" t="s">
        <v>51</v>
      </c>
      <c r="C63" s="73"/>
      <c r="D63" s="74">
        <f>SUM(D42:D62)</f>
        <v>250881</v>
      </c>
      <c r="E63" s="75">
        <f>SUM(E42:E62)</f>
        <v>250881</v>
      </c>
    </row>
    <row r="64" spans="1:5" x14ac:dyDescent="0.2">
      <c r="A64" s="59"/>
      <c r="B64" s="76"/>
      <c r="C64" s="76"/>
      <c r="D64" s="77"/>
      <c r="E64" s="77"/>
    </row>
    <row r="65" spans="1:5" x14ac:dyDescent="0.2">
      <c r="A65" s="59"/>
      <c r="B65" s="76"/>
      <c r="C65" s="76"/>
      <c r="D65" s="77"/>
      <c r="E65" s="77"/>
    </row>
    <row r="66" spans="1:5" ht="13.5" thickBot="1" x14ac:dyDescent="0.25">
      <c r="B66" s="78"/>
      <c r="C66" s="78"/>
      <c r="D66" s="78"/>
      <c r="E66" s="78"/>
    </row>
    <row r="67" spans="1:5" ht="26.25" thickBot="1" x14ac:dyDescent="0.25">
      <c r="A67" s="35" t="s">
        <v>3</v>
      </c>
      <c r="B67" s="79" t="s">
        <v>13</v>
      </c>
      <c r="C67" s="8" t="s">
        <v>4</v>
      </c>
      <c r="D67" s="80" t="s">
        <v>5</v>
      </c>
      <c r="E67" s="81" t="s">
        <v>6</v>
      </c>
    </row>
    <row r="68" spans="1:5" x14ac:dyDescent="0.2">
      <c r="A68" s="62" t="s">
        <v>52</v>
      </c>
      <c r="B68" s="82" t="s">
        <v>53</v>
      </c>
      <c r="C68" s="83">
        <v>16</v>
      </c>
      <c r="D68" s="63">
        <v>12472</v>
      </c>
      <c r="E68" s="64">
        <v>12472</v>
      </c>
    </row>
    <row r="69" spans="1:5" x14ac:dyDescent="0.2">
      <c r="A69" s="65"/>
      <c r="B69" s="84" t="s">
        <v>54</v>
      </c>
      <c r="C69" s="85">
        <v>5</v>
      </c>
      <c r="D69" s="66">
        <v>23583</v>
      </c>
      <c r="E69" s="67">
        <v>23583</v>
      </c>
    </row>
    <row r="70" spans="1:5" x14ac:dyDescent="0.2">
      <c r="A70" s="65"/>
      <c r="B70" s="86" t="s">
        <v>55</v>
      </c>
      <c r="C70" s="85">
        <v>10</v>
      </c>
      <c r="D70" s="66">
        <v>7795</v>
      </c>
      <c r="E70" s="67">
        <v>7795</v>
      </c>
    </row>
    <row r="71" spans="1:5" x14ac:dyDescent="0.2">
      <c r="A71" s="65"/>
      <c r="B71" s="86" t="s">
        <v>56</v>
      </c>
      <c r="C71" s="85">
        <v>1</v>
      </c>
      <c r="D71" s="66">
        <v>22039</v>
      </c>
      <c r="E71" s="67">
        <v>22039</v>
      </c>
    </row>
    <row r="72" spans="1:5" x14ac:dyDescent="0.2">
      <c r="A72" s="65"/>
      <c r="B72" s="86" t="s">
        <v>57</v>
      </c>
      <c r="C72" s="85">
        <v>10</v>
      </c>
      <c r="D72" s="66">
        <v>17953</v>
      </c>
      <c r="E72" s="67">
        <v>17953</v>
      </c>
    </row>
    <row r="73" spans="1:5" x14ac:dyDescent="0.2">
      <c r="A73" s="65"/>
      <c r="B73" s="84" t="s">
        <v>58</v>
      </c>
      <c r="C73" s="85">
        <v>10</v>
      </c>
      <c r="D73" s="66">
        <v>19528</v>
      </c>
      <c r="E73" s="67">
        <v>19528</v>
      </c>
    </row>
    <row r="74" spans="1:5" x14ac:dyDescent="0.2">
      <c r="A74" s="65"/>
      <c r="B74" s="86" t="s">
        <v>59</v>
      </c>
      <c r="C74" s="85">
        <v>2</v>
      </c>
      <c r="D74" s="66">
        <v>14157</v>
      </c>
      <c r="E74" s="67">
        <v>14157</v>
      </c>
    </row>
    <row r="75" spans="1:5" x14ac:dyDescent="0.2">
      <c r="A75" s="65"/>
      <c r="B75" s="86" t="s">
        <v>60</v>
      </c>
      <c r="C75" s="85">
        <v>1</v>
      </c>
      <c r="D75" s="66">
        <v>7079</v>
      </c>
      <c r="E75" s="67">
        <v>7079</v>
      </c>
    </row>
    <row r="76" spans="1:5" x14ac:dyDescent="0.2">
      <c r="A76" s="65"/>
      <c r="B76" s="86" t="s">
        <v>61</v>
      </c>
      <c r="C76" s="85">
        <v>1</v>
      </c>
      <c r="D76" s="66">
        <v>7079</v>
      </c>
      <c r="E76" s="67">
        <v>7079</v>
      </c>
    </row>
    <row r="77" spans="1:5" x14ac:dyDescent="0.2">
      <c r="A77" s="65"/>
      <c r="B77" s="84" t="s">
        <v>62</v>
      </c>
      <c r="C77" s="85">
        <v>5</v>
      </c>
      <c r="D77" s="66">
        <v>41889</v>
      </c>
      <c r="E77" s="67">
        <v>41889</v>
      </c>
    </row>
    <row r="78" spans="1:5" x14ac:dyDescent="0.2">
      <c r="A78" s="65"/>
      <c r="B78" s="84" t="s">
        <v>63</v>
      </c>
      <c r="C78" s="85">
        <v>1</v>
      </c>
      <c r="D78" s="66">
        <v>47637</v>
      </c>
      <c r="E78" s="67">
        <v>47637</v>
      </c>
    </row>
    <row r="79" spans="1:5" x14ac:dyDescent="0.2">
      <c r="A79" s="65"/>
      <c r="B79" s="84" t="s">
        <v>64</v>
      </c>
      <c r="C79" s="85">
        <v>2</v>
      </c>
      <c r="D79" s="66">
        <v>19259</v>
      </c>
      <c r="E79" s="67">
        <v>19259</v>
      </c>
    </row>
    <row r="80" spans="1:5" x14ac:dyDescent="0.2">
      <c r="A80" s="65"/>
      <c r="B80" s="84" t="s">
        <v>65</v>
      </c>
      <c r="C80" s="85">
        <v>10</v>
      </c>
      <c r="D80" s="66">
        <v>7512</v>
      </c>
      <c r="E80" s="67">
        <v>7512</v>
      </c>
    </row>
    <row r="81" spans="1:5" ht="13.5" thickBot="1" x14ac:dyDescent="0.25">
      <c r="A81" s="65"/>
      <c r="B81" s="87" t="s">
        <v>66</v>
      </c>
      <c r="C81" s="88">
        <v>10</v>
      </c>
      <c r="D81" s="89">
        <v>4883</v>
      </c>
      <c r="E81" s="90">
        <v>4883</v>
      </c>
    </row>
    <row r="82" spans="1:5" ht="26.25" thickBot="1" x14ac:dyDescent="0.25">
      <c r="A82" s="54"/>
      <c r="B82" s="91" t="s">
        <v>67</v>
      </c>
      <c r="C82" s="92"/>
      <c r="D82" s="93">
        <f>SUM(D68:D81)</f>
        <v>252865</v>
      </c>
      <c r="E82" s="94">
        <f>SUM(E68:E81)</f>
        <v>252865</v>
      </c>
    </row>
    <row r="83" spans="1:5" ht="13.5" customHeight="1" x14ac:dyDescent="0.2">
      <c r="A83" s="59"/>
      <c r="B83" s="76"/>
      <c r="C83" s="76"/>
      <c r="D83" s="77"/>
      <c r="E83" s="77"/>
    </row>
    <row r="84" spans="1:5" ht="13.5" customHeight="1" x14ac:dyDescent="0.2">
      <c r="A84" s="59"/>
      <c r="B84" s="76"/>
      <c r="C84" s="76"/>
      <c r="D84" s="77"/>
      <c r="E84" s="77"/>
    </row>
    <row r="85" spans="1:5" ht="13.5" thickBot="1" x14ac:dyDescent="0.25">
      <c r="C85" s="1"/>
    </row>
    <row r="86" spans="1:5" ht="26.25" thickBot="1" x14ac:dyDescent="0.25">
      <c r="A86" s="35" t="s">
        <v>3</v>
      </c>
      <c r="B86" s="36" t="s">
        <v>13</v>
      </c>
      <c r="C86" s="8" t="s">
        <v>4</v>
      </c>
      <c r="D86" s="9" t="s">
        <v>5</v>
      </c>
      <c r="E86" s="10" t="s">
        <v>6</v>
      </c>
    </row>
    <row r="87" spans="1:5" x14ac:dyDescent="0.2">
      <c r="A87" s="62" t="s">
        <v>68</v>
      </c>
      <c r="B87" s="38" t="s">
        <v>69</v>
      </c>
      <c r="C87" s="39">
        <v>6</v>
      </c>
      <c r="D87" s="95">
        <v>68502</v>
      </c>
      <c r="E87" s="96">
        <v>68502</v>
      </c>
    </row>
    <row r="88" spans="1:5" x14ac:dyDescent="0.2">
      <c r="A88" s="65"/>
      <c r="B88" s="43" t="s">
        <v>70</v>
      </c>
      <c r="C88" s="44">
        <v>6</v>
      </c>
      <c r="D88" s="48">
        <v>29766</v>
      </c>
      <c r="E88" s="49">
        <v>29766</v>
      </c>
    </row>
    <row r="89" spans="1:5" x14ac:dyDescent="0.2">
      <c r="A89" s="65"/>
      <c r="B89" s="43" t="s">
        <v>71</v>
      </c>
      <c r="C89" s="44">
        <v>1</v>
      </c>
      <c r="D89" s="48">
        <v>6929</v>
      </c>
      <c r="E89" s="49">
        <v>6929</v>
      </c>
    </row>
    <row r="90" spans="1:5" x14ac:dyDescent="0.2">
      <c r="A90" s="65"/>
      <c r="B90" s="43" t="s">
        <v>34</v>
      </c>
      <c r="C90" s="44">
        <v>20</v>
      </c>
      <c r="D90" s="48">
        <v>26780</v>
      </c>
      <c r="E90" s="49">
        <v>26780</v>
      </c>
    </row>
    <row r="91" spans="1:5" x14ac:dyDescent="0.2">
      <c r="A91" s="65"/>
      <c r="B91" s="43" t="s">
        <v>72</v>
      </c>
      <c r="C91" s="44">
        <v>10</v>
      </c>
      <c r="D91" s="48">
        <v>27560</v>
      </c>
      <c r="E91" s="49">
        <v>27560</v>
      </c>
    </row>
    <row r="92" spans="1:5" x14ac:dyDescent="0.2">
      <c r="A92" s="65"/>
      <c r="B92" s="43" t="s">
        <v>73</v>
      </c>
      <c r="C92" s="44">
        <v>4</v>
      </c>
      <c r="D92" s="48">
        <v>25196</v>
      </c>
      <c r="E92" s="49">
        <v>25196</v>
      </c>
    </row>
    <row r="93" spans="1:5" x14ac:dyDescent="0.2">
      <c r="A93" s="65"/>
      <c r="B93" s="43" t="s">
        <v>74</v>
      </c>
      <c r="C93" s="44">
        <v>1</v>
      </c>
      <c r="D93" s="48">
        <v>23622</v>
      </c>
      <c r="E93" s="49">
        <v>23622</v>
      </c>
    </row>
    <row r="94" spans="1:5" x14ac:dyDescent="0.2">
      <c r="A94" s="65"/>
      <c r="B94" s="43" t="s">
        <v>75</v>
      </c>
      <c r="C94" s="44">
        <v>2</v>
      </c>
      <c r="D94" s="48">
        <v>3938</v>
      </c>
      <c r="E94" s="49">
        <v>3938</v>
      </c>
    </row>
    <row r="95" spans="1:5" x14ac:dyDescent="0.2">
      <c r="A95" s="65"/>
      <c r="B95" s="43" t="s">
        <v>76</v>
      </c>
      <c r="C95" s="44">
        <v>1</v>
      </c>
      <c r="D95" s="48">
        <v>3937</v>
      </c>
      <c r="E95" s="49">
        <v>3937</v>
      </c>
    </row>
    <row r="96" spans="1:5" ht="13.5" thickBot="1" x14ac:dyDescent="0.25">
      <c r="A96" s="65"/>
      <c r="B96" s="50" t="s">
        <v>77</v>
      </c>
      <c r="C96" s="51">
        <v>1</v>
      </c>
      <c r="D96" s="52">
        <v>23937</v>
      </c>
      <c r="E96" s="53">
        <v>23937</v>
      </c>
    </row>
    <row r="97" spans="1:12" ht="38.25" customHeight="1" thickBot="1" x14ac:dyDescent="0.25">
      <c r="A97" s="54"/>
      <c r="B97" s="97" t="s">
        <v>78</v>
      </c>
      <c r="C97" s="98"/>
      <c r="D97" s="99">
        <f>SUM(D87:D96)</f>
        <v>240167</v>
      </c>
      <c r="E97" s="100">
        <f>SUM(E87:E96)</f>
        <v>240167</v>
      </c>
    </row>
    <row r="99" spans="1:12" ht="13.5" thickBot="1" x14ac:dyDescent="0.25"/>
    <row r="100" spans="1:12" ht="24" customHeight="1" thickBot="1" x14ac:dyDescent="0.25">
      <c r="A100" s="101" t="s">
        <v>79</v>
      </c>
      <c r="B100" s="102"/>
      <c r="C100" s="103"/>
      <c r="D100" s="57">
        <f>D37-+D63+D82+D97</f>
        <v>812946</v>
      </c>
      <c r="E100" s="57">
        <f>E37-+E63+E82+E97</f>
        <v>812946</v>
      </c>
    </row>
    <row r="101" spans="1:12" ht="24" customHeight="1" x14ac:dyDescent="0.2">
      <c r="A101" s="104"/>
      <c r="B101" s="104"/>
      <c r="C101" s="105"/>
      <c r="D101" s="61"/>
      <c r="E101" s="61"/>
    </row>
    <row r="102" spans="1:12" x14ac:dyDescent="0.2">
      <c r="A102" s="106"/>
      <c r="B102" s="106"/>
      <c r="I102" s="78"/>
      <c r="J102" s="78"/>
      <c r="K102" s="78"/>
      <c r="L102" s="78"/>
    </row>
    <row r="103" spans="1:12" ht="18" x14ac:dyDescent="0.25">
      <c r="A103" s="107" t="s">
        <v>80</v>
      </c>
      <c r="B103" s="107"/>
      <c r="C103" s="107"/>
      <c r="D103" s="107"/>
      <c r="E103" s="107"/>
      <c r="I103" s="108"/>
      <c r="J103" s="109"/>
      <c r="K103" s="110"/>
      <c r="L103" s="110"/>
    </row>
    <row r="104" spans="1:12" ht="13.5" thickBot="1" x14ac:dyDescent="0.25">
      <c r="I104" s="78"/>
      <c r="J104" s="78"/>
      <c r="K104" s="111"/>
      <c r="L104" s="111"/>
    </row>
    <row r="105" spans="1:12" ht="27" customHeight="1" thickBot="1" x14ac:dyDescent="0.25">
      <c r="A105" s="35" t="s">
        <v>3</v>
      </c>
      <c r="B105" s="36" t="s">
        <v>13</v>
      </c>
      <c r="C105" s="8" t="s">
        <v>4</v>
      </c>
      <c r="D105" s="9" t="s">
        <v>5</v>
      </c>
      <c r="E105" s="10" t="s">
        <v>6</v>
      </c>
      <c r="I105" s="78"/>
      <c r="J105" s="78"/>
      <c r="K105" s="111"/>
      <c r="L105" s="111"/>
    </row>
    <row r="106" spans="1:12" x14ac:dyDescent="0.2">
      <c r="A106" s="65" t="s">
        <v>81</v>
      </c>
      <c r="B106" s="38" t="s">
        <v>82</v>
      </c>
      <c r="C106" s="39">
        <v>1</v>
      </c>
      <c r="D106" s="95">
        <v>3929</v>
      </c>
      <c r="E106" s="96">
        <v>3929</v>
      </c>
      <c r="I106" s="78"/>
      <c r="J106" s="78"/>
      <c r="K106" s="111"/>
      <c r="L106" s="111"/>
    </row>
    <row r="107" spans="1:12" x14ac:dyDescent="0.2">
      <c r="A107" s="65"/>
      <c r="B107" s="43" t="s">
        <v>83</v>
      </c>
      <c r="C107" s="44">
        <v>2</v>
      </c>
      <c r="D107" s="48">
        <v>7858</v>
      </c>
      <c r="E107" s="49">
        <v>7858</v>
      </c>
      <c r="I107" s="78"/>
      <c r="J107" s="78"/>
      <c r="K107" s="111"/>
      <c r="L107" s="111"/>
    </row>
    <row r="108" spans="1:12" x14ac:dyDescent="0.2">
      <c r="A108" s="65"/>
      <c r="B108" s="43" t="s">
        <v>84</v>
      </c>
      <c r="C108" s="44">
        <v>1</v>
      </c>
      <c r="D108" s="48">
        <v>3378</v>
      </c>
      <c r="E108" s="49">
        <v>3378</v>
      </c>
      <c r="I108" s="78"/>
      <c r="J108" s="78"/>
      <c r="K108" s="111"/>
      <c r="L108" s="111"/>
    </row>
    <row r="109" spans="1:12" x14ac:dyDescent="0.2">
      <c r="A109" s="65"/>
      <c r="B109" s="43" t="s">
        <v>85</v>
      </c>
      <c r="C109" s="44">
        <v>1</v>
      </c>
      <c r="D109" s="48">
        <v>1961</v>
      </c>
      <c r="E109" s="49">
        <v>1961</v>
      </c>
      <c r="I109" s="78"/>
      <c r="J109" s="78"/>
      <c r="K109" s="111"/>
      <c r="L109" s="111"/>
    </row>
    <row r="110" spans="1:12" x14ac:dyDescent="0.2">
      <c r="A110" s="65"/>
      <c r="B110" s="43" t="s">
        <v>86</v>
      </c>
      <c r="C110" s="44">
        <v>1</v>
      </c>
      <c r="D110" s="48">
        <v>1252</v>
      </c>
      <c r="E110" s="49">
        <v>1252</v>
      </c>
      <c r="I110" s="112"/>
      <c r="J110" s="78"/>
      <c r="K110" s="111"/>
      <c r="L110" s="111"/>
    </row>
    <row r="111" spans="1:12" x14ac:dyDescent="0.2">
      <c r="A111" s="65"/>
      <c r="B111" s="43" t="s">
        <v>87</v>
      </c>
      <c r="C111" s="44">
        <v>1</v>
      </c>
      <c r="D111" s="48">
        <v>1961</v>
      </c>
      <c r="E111" s="49">
        <v>1961</v>
      </c>
      <c r="I111" s="78"/>
      <c r="J111" s="78"/>
      <c r="K111" s="111"/>
      <c r="L111" s="111"/>
    </row>
    <row r="112" spans="1:12" x14ac:dyDescent="0.2">
      <c r="A112" s="65"/>
      <c r="B112" s="43" t="s">
        <v>88</v>
      </c>
      <c r="C112" s="44">
        <v>1</v>
      </c>
      <c r="D112" s="48">
        <v>5504</v>
      </c>
      <c r="E112" s="49">
        <v>5504</v>
      </c>
      <c r="I112" s="112"/>
      <c r="J112" s="78"/>
      <c r="K112" s="111"/>
      <c r="L112" s="111"/>
    </row>
    <row r="113" spans="1:13" x14ac:dyDescent="0.2">
      <c r="A113" s="65"/>
      <c r="B113" s="43" t="s">
        <v>89</v>
      </c>
      <c r="C113" s="44">
        <v>4</v>
      </c>
      <c r="D113" s="48">
        <v>9417</v>
      </c>
      <c r="E113" s="49">
        <v>9417</v>
      </c>
      <c r="I113" s="112"/>
      <c r="J113" s="78"/>
      <c r="K113" s="111"/>
      <c r="L113" s="111"/>
    </row>
    <row r="114" spans="1:13" x14ac:dyDescent="0.2">
      <c r="A114" s="65"/>
      <c r="B114" s="43" t="s">
        <v>90</v>
      </c>
      <c r="C114" s="44">
        <v>4</v>
      </c>
      <c r="D114" s="48">
        <v>9417</v>
      </c>
      <c r="E114" s="49">
        <v>9417</v>
      </c>
      <c r="I114" s="113"/>
      <c r="J114" s="113"/>
      <c r="K114" s="114"/>
      <c r="L114" s="114"/>
    </row>
    <row r="115" spans="1:13" x14ac:dyDescent="0.2">
      <c r="A115" s="65"/>
      <c r="B115" s="43" t="s">
        <v>91</v>
      </c>
      <c r="C115" s="44">
        <v>5</v>
      </c>
      <c r="D115" s="48">
        <v>11772</v>
      </c>
      <c r="E115" s="49">
        <v>11772</v>
      </c>
      <c r="I115" s="78"/>
      <c r="J115" s="78"/>
      <c r="K115" s="78"/>
      <c r="L115" s="78"/>
    </row>
    <row r="116" spans="1:13" x14ac:dyDescent="0.2">
      <c r="A116" s="65"/>
      <c r="B116" s="43" t="s">
        <v>92</v>
      </c>
      <c r="C116" s="44">
        <v>5</v>
      </c>
      <c r="D116" s="48">
        <v>11772</v>
      </c>
      <c r="E116" s="49">
        <v>11772</v>
      </c>
      <c r="I116" s="108"/>
      <c r="J116" s="109"/>
      <c r="K116" s="110"/>
      <c r="L116" s="110"/>
    </row>
    <row r="117" spans="1:13" x14ac:dyDescent="0.2">
      <c r="A117" s="65"/>
      <c r="B117" s="43" t="s">
        <v>93</v>
      </c>
      <c r="C117" s="44">
        <v>1</v>
      </c>
      <c r="D117" s="48">
        <v>1567</v>
      </c>
      <c r="E117" s="49">
        <v>1567</v>
      </c>
      <c r="I117" s="78"/>
      <c r="J117" s="78"/>
      <c r="K117" s="115"/>
      <c r="L117" s="115"/>
      <c r="M117" s="78"/>
    </row>
    <row r="118" spans="1:13" x14ac:dyDescent="0.2">
      <c r="A118" s="65"/>
      <c r="B118" s="43" t="s">
        <v>94</v>
      </c>
      <c r="C118" s="44">
        <v>1</v>
      </c>
      <c r="D118" s="48">
        <v>2354</v>
      </c>
      <c r="E118" s="49">
        <v>2354</v>
      </c>
      <c r="I118" s="78"/>
      <c r="J118" s="78"/>
      <c r="K118" s="115"/>
      <c r="L118" s="115"/>
      <c r="M118" s="78"/>
    </row>
    <row r="119" spans="1:13" x14ac:dyDescent="0.2">
      <c r="A119" s="65"/>
      <c r="B119" s="43" t="s">
        <v>95</v>
      </c>
      <c r="C119" s="44">
        <v>1</v>
      </c>
      <c r="D119" s="48">
        <v>1567</v>
      </c>
      <c r="E119" s="49">
        <v>1567</v>
      </c>
      <c r="I119" s="78"/>
      <c r="J119" s="78"/>
      <c r="K119" s="115"/>
      <c r="L119" s="115"/>
      <c r="M119" s="78"/>
    </row>
    <row r="120" spans="1:13" x14ac:dyDescent="0.2">
      <c r="A120" s="65"/>
      <c r="B120" s="43" t="s">
        <v>96</v>
      </c>
      <c r="C120" s="44">
        <v>1</v>
      </c>
      <c r="D120" s="48">
        <v>1567</v>
      </c>
      <c r="E120" s="49">
        <v>1567</v>
      </c>
      <c r="I120" s="78"/>
      <c r="J120" s="78"/>
      <c r="K120" s="115"/>
      <c r="L120" s="115"/>
      <c r="M120" s="78"/>
    </row>
    <row r="121" spans="1:13" x14ac:dyDescent="0.2">
      <c r="A121" s="65"/>
      <c r="B121" s="43" t="s">
        <v>97</v>
      </c>
      <c r="C121" s="44">
        <v>1</v>
      </c>
      <c r="D121" s="48">
        <v>3536</v>
      </c>
      <c r="E121" s="49">
        <v>3536</v>
      </c>
      <c r="I121" s="78"/>
      <c r="J121" s="78"/>
      <c r="K121" s="115"/>
      <c r="L121" s="115"/>
      <c r="M121" s="78"/>
    </row>
    <row r="122" spans="1:13" x14ac:dyDescent="0.2">
      <c r="A122" s="65"/>
      <c r="B122" s="43" t="s">
        <v>98</v>
      </c>
      <c r="C122" s="44">
        <v>1</v>
      </c>
      <c r="D122" s="48">
        <v>23614</v>
      </c>
      <c r="E122" s="49">
        <v>23614</v>
      </c>
      <c r="I122" s="78"/>
      <c r="J122" s="78"/>
      <c r="K122" s="115"/>
      <c r="L122" s="115"/>
      <c r="M122" s="78"/>
    </row>
    <row r="123" spans="1:13" x14ac:dyDescent="0.2">
      <c r="A123" s="65"/>
      <c r="B123" s="43" t="s">
        <v>99</v>
      </c>
      <c r="C123" s="44">
        <v>3</v>
      </c>
      <c r="D123" s="48">
        <v>3048</v>
      </c>
      <c r="E123" s="49">
        <v>3048</v>
      </c>
      <c r="I123" s="78"/>
      <c r="J123" s="78"/>
      <c r="K123" s="115"/>
      <c r="L123" s="115"/>
      <c r="M123" s="78"/>
    </row>
    <row r="124" spans="1:13" x14ac:dyDescent="0.2">
      <c r="A124" s="65"/>
      <c r="B124" s="43" t="s">
        <v>100</v>
      </c>
      <c r="C124" s="44">
        <v>1</v>
      </c>
      <c r="D124" s="48">
        <v>307</v>
      </c>
      <c r="E124" s="49">
        <v>307</v>
      </c>
      <c r="I124" s="78"/>
      <c r="J124" s="78"/>
      <c r="K124" s="115"/>
      <c r="L124" s="115"/>
      <c r="M124" s="78"/>
    </row>
    <row r="125" spans="1:13" x14ac:dyDescent="0.2">
      <c r="A125" s="65"/>
      <c r="B125" s="43" t="s">
        <v>101</v>
      </c>
      <c r="C125" s="44">
        <v>1</v>
      </c>
      <c r="D125" s="48">
        <v>7079</v>
      </c>
      <c r="E125" s="49">
        <v>7079</v>
      </c>
      <c r="I125" s="78"/>
      <c r="J125" s="78"/>
      <c r="K125" s="115"/>
      <c r="L125" s="115"/>
      <c r="M125" s="78"/>
    </row>
    <row r="126" spans="1:13" x14ac:dyDescent="0.2">
      <c r="A126" s="65"/>
      <c r="B126" s="43" t="s">
        <v>102</v>
      </c>
      <c r="C126" s="44">
        <v>1</v>
      </c>
      <c r="D126" s="48">
        <v>1567</v>
      </c>
      <c r="E126" s="49">
        <v>1567</v>
      </c>
      <c r="I126" s="78"/>
      <c r="J126" s="78"/>
      <c r="K126" s="115"/>
      <c r="L126" s="115"/>
      <c r="M126" s="78"/>
    </row>
    <row r="127" spans="1:13" ht="12" customHeight="1" x14ac:dyDescent="0.2">
      <c r="A127" s="65"/>
      <c r="B127" s="43" t="s">
        <v>103</v>
      </c>
      <c r="C127" s="44">
        <v>1</v>
      </c>
      <c r="D127" s="48">
        <v>2354</v>
      </c>
      <c r="E127" s="49">
        <v>2354</v>
      </c>
      <c r="I127" s="78"/>
      <c r="J127" s="78"/>
      <c r="K127" s="115"/>
      <c r="L127" s="115"/>
      <c r="M127" s="78"/>
    </row>
    <row r="128" spans="1:13" x14ac:dyDescent="0.2">
      <c r="A128" s="65"/>
      <c r="B128" s="43" t="s">
        <v>104</v>
      </c>
      <c r="C128" s="44" t="s">
        <v>105</v>
      </c>
      <c r="D128" s="48">
        <v>3929</v>
      </c>
      <c r="E128" s="49">
        <v>3929</v>
      </c>
      <c r="I128" s="78"/>
      <c r="J128" s="78"/>
      <c r="K128" s="115"/>
      <c r="L128" s="115"/>
      <c r="M128" s="78"/>
    </row>
    <row r="129" spans="1:14" x14ac:dyDescent="0.2">
      <c r="A129" s="65"/>
      <c r="B129" s="43" t="s">
        <v>106</v>
      </c>
      <c r="C129" s="44">
        <v>1</v>
      </c>
      <c r="D129" s="48">
        <v>4716</v>
      </c>
      <c r="E129" s="49">
        <v>4716</v>
      </c>
      <c r="I129" s="78"/>
      <c r="J129" s="78"/>
      <c r="K129" s="115"/>
      <c r="L129" s="115"/>
      <c r="M129" s="78"/>
    </row>
    <row r="130" spans="1:14" x14ac:dyDescent="0.2">
      <c r="A130" s="65"/>
      <c r="B130" s="43" t="s">
        <v>107</v>
      </c>
      <c r="C130" s="44">
        <v>5</v>
      </c>
      <c r="D130" s="48">
        <v>9803</v>
      </c>
      <c r="E130" s="49">
        <v>9803</v>
      </c>
      <c r="I130" s="78"/>
      <c r="J130" s="78"/>
      <c r="K130" s="115"/>
      <c r="L130" s="115"/>
      <c r="M130" s="78"/>
    </row>
    <row r="131" spans="1:14" x14ac:dyDescent="0.2">
      <c r="A131" s="65"/>
      <c r="B131" s="43" t="s">
        <v>108</v>
      </c>
      <c r="C131" s="44">
        <v>5</v>
      </c>
      <c r="D131" s="48">
        <v>9803</v>
      </c>
      <c r="E131" s="49">
        <v>9803</v>
      </c>
      <c r="I131" s="78"/>
      <c r="J131" s="78"/>
      <c r="K131" s="115"/>
      <c r="L131" s="115"/>
      <c r="M131" s="78"/>
    </row>
    <row r="132" spans="1:14" x14ac:dyDescent="0.2">
      <c r="A132" s="65"/>
      <c r="B132" s="43" t="s">
        <v>109</v>
      </c>
      <c r="C132" s="44">
        <v>1</v>
      </c>
      <c r="D132" s="48">
        <v>9441</v>
      </c>
      <c r="E132" s="49">
        <v>9441</v>
      </c>
      <c r="I132" s="78"/>
      <c r="J132" s="78"/>
      <c r="K132" s="115"/>
      <c r="L132" s="115"/>
      <c r="M132" s="78"/>
    </row>
    <row r="133" spans="1:14" x14ac:dyDescent="0.2">
      <c r="A133" s="65"/>
      <c r="B133" s="43" t="s">
        <v>110</v>
      </c>
      <c r="C133" s="44">
        <v>1</v>
      </c>
      <c r="D133" s="48">
        <v>779</v>
      </c>
      <c r="E133" s="49">
        <v>779</v>
      </c>
      <c r="I133" s="78"/>
      <c r="J133" s="78"/>
      <c r="K133" s="115"/>
      <c r="L133" s="115"/>
      <c r="M133" s="78"/>
    </row>
    <row r="134" spans="1:14" x14ac:dyDescent="0.2">
      <c r="A134" s="65"/>
      <c r="B134" s="43" t="s">
        <v>111</v>
      </c>
      <c r="C134" s="44">
        <v>1</v>
      </c>
      <c r="D134" s="48">
        <v>2355</v>
      </c>
      <c r="E134" s="49">
        <v>2355</v>
      </c>
      <c r="I134" s="78"/>
      <c r="J134" s="78"/>
      <c r="K134" s="115"/>
      <c r="L134" s="115"/>
      <c r="M134" s="78"/>
    </row>
    <row r="135" spans="1:14" x14ac:dyDescent="0.2">
      <c r="A135" s="65"/>
      <c r="B135" s="43" t="s">
        <v>111</v>
      </c>
      <c r="C135" s="44">
        <v>1</v>
      </c>
      <c r="D135" s="48">
        <v>543</v>
      </c>
      <c r="E135" s="49">
        <v>543</v>
      </c>
      <c r="I135" s="78"/>
      <c r="J135" s="78"/>
      <c r="K135" s="115"/>
      <c r="L135" s="115"/>
      <c r="M135" s="78"/>
    </row>
    <row r="136" spans="1:14" x14ac:dyDescent="0.2">
      <c r="A136" s="65"/>
      <c r="B136" s="43" t="s">
        <v>111</v>
      </c>
      <c r="C136" s="44">
        <v>1</v>
      </c>
      <c r="D136" s="48">
        <v>543</v>
      </c>
      <c r="E136" s="49">
        <v>543</v>
      </c>
      <c r="I136" s="78"/>
      <c r="J136" s="78"/>
      <c r="K136" s="115"/>
      <c r="L136" s="115"/>
      <c r="M136" s="78"/>
    </row>
    <row r="137" spans="1:14" x14ac:dyDescent="0.2">
      <c r="A137" s="65"/>
      <c r="B137" s="43" t="s">
        <v>112</v>
      </c>
      <c r="C137" s="44">
        <v>10</v>
      </c>
      <c r="D137" s="48">
        <v>23614</v>
      </c>
      <c r="E137" s="49">
        <v>23614</v>
      </c>
      <c r="I137" s="78"/>
      <c r="J137" s="78"/>
      <c r="K137" s="115"/>
      <c r="L137" s="115"/>
      <c r="M137" s="78"/>
    </row>
    <row r="138" spans="1:14" x14ac:dyDescent="0.2">
      <c r="A138" s="65"/>
      <c r="B138" s="43" t="s">
        <v>113</v>
      </c>
      <c r="C138" s="44">
        <v>10</v>
      </c>
      <c r="D138" s="48">
        <v>23614</v>
      </c>
      <c r="E138" s="49">
        <v>23614</v>
      </c>
      <c r="I138" s="78"/>
      <c r="J138" s="78"/>
      <c r="K138" s="116"/>
      <c r="L138" s="116"/>
      <c r="M138" s="78"/>
    </row>
    <row r="139" spans="1:14" x14ac:dyDescent="0.2">
      <c r="A139" s="65"/>
      <c r="B139" s="43" t="s">
        <v>114</v>
      </c>
      <c r="C139" s="44">
        <v>1</v>
      </c>
      <c r="D139" s="48">
        <v>622</v>
      </c>
      <c r="E139" s="49">
        <v>622</v>
      </c>
      <c r="I139" s="78"/>
      <c r="J139" s="78"/>
      <c r="K139" s="116"/>
      <c r="L139" s="116"/>
      <c r="M139" s="78"/>
    </row>
    <row r="140" spans="1:14" x14ac:dyDescent="0.2">
      <c r="A140" s="65"/>
      <c r="B140" s="43" t="s">
        <v>115</v>
      </c>
      <c r="C140" s="44" t="s">
        <v>105</v>
      </c>
      <c r="D140" s="48">
        <v>2354</v>
      </c>
      <c r="E140" s="49">
        <v>2354</v>
      </c>
      <c r="I140" s="78"/>
      <c r="J140" s="78"/>
      <c r="K140" s="116"/>
      <c r="L140" s="116"/>
      <c r="M140" s="78"/>
    </row>
    <row r="141" spans="1:14" x14ac:dyDescent="0.2">
      <c r="A141" s="65"/>
      <c r="B141" s="43" t="s">
        <v>116</v>
      </c>
      <c r="C141" s="44">
        <v>5</v>
      </c>
      <c r="D141" s="48">
        <v>4685</v>
      </c>
      <c r="E141" s="49">
        <v>4685</v>
      </c>
      <c r="I141" s="78"/>
      <c r="J141" s="78"/>
      <c r="K141" s="116"/>
      <c r="L141" s="116"/>
      <c r="M141" s="78"/>
    </row>
    <row r="142" spans="1:14" x14ac:dyDescent="0.2">
      <c r="A142" s="65"/>
      <c r="B142" s="43" t="s">
        <v>117</v>
      </c>
      <c r="C142" s="44">
        <v>8</v>
      </c>
      <c r="D142" s="48">
        <v>6236</v>
      </c>
      <c r="E142" s="49">
        <v>6236</v>
      </c>
      <c r="I142" s="78"/>
      <c r="J142" s="78"/>
      <c r="K142" s="116"/>
      <c r="L142" s="116"/>
      <c r="M142" s="78"/>
    </row>
    <row r="143" spans="1:14" x14ac:dyDescent="0.2">
      <c r="A143" s="65"/>
      <c r="B143" s="43" t="s">
        <v>118</v>
      </c>
      <c r="C143" s="44" t="s">
        <v>105</v>
      </c>
      <c r="D143" s="48">
        <v>7079</v>
      </c>
      <c r="E143" s="49">
        <v>7079</v>
      </c>
      <c r="I143" s="60"/>
      <c r="J143" s="60"/>
      <c r="K143" s="116"/>
      <c r="L143" s="116"/>
      <c r="M143" s="78"/>
    </row>
    <row r="144" spans="1:14" ht="26.25" customHeight="1" thickBot="1" x14ac:dyDescent="0.25">
      <c r="A144" s="65"/>
      <c r="B144" s="50" t="s">
        <v>119</v>
      </c>
      <c r="C144" s="51">
        <v>10</v>
      </c>
      <c r="D144" s="52">
        <v>13307</v>
      </c>
      <c r="E144" s="53">
        <v>13307</v>
      </c>
      <c r="I144" s="78"/>
      <c r="J144" s="78"/>
      <c r="K144" s="78"/>
      <c r="L144" s="78"/>
      <c r="M144" s="78"/>
      <c r="N144" s="78"/>
    </row>
    <row r="145" spans="1:14" ht="26.25" customHeight="1" thickBot="1" x14ac:dyDescent="0.25">
      <c r="A145" s="54"/>
      <c r="B145" s="97" t="s">
        <v>120</v>
      </c>
      <c r="C145" s="98"/>
      <c r="D145" s="99">
        <f>SUM(D106:D144)</f>
        <v>240204</v>
      </c>
      <c r="E145" s="100">
        <f>SUM(E106:E144)</f>
        <v>240204</v>
      </c>
      <c r="I145" s="78"/>
      <c r="J145" s="78"/>
      <c r="K145" s="78"/>
      <c r="L145" s="78"/>
      <c r="M145" s="78"/>
      <c r="N145" s="78"/>
    </row>
    <row r="148" spans="1:14" ht="13.5" thickBot="1" x14ac:dyDescent="0.25"/>
    <row r="149" spans="1:14" ht="12.75" customHeight="1" thickBot="1" x14ac:dyDescent="0.25">
      <c r="A149" s="35" t="s">
        <v>3</v>
      </c>
      <c r="B149" s="36" t="s">
        <v>13</v>
      </c>
      <c r="C149" s="8" t="s">
        <v>4</v>
      </c>
      <c r="D149" s="9" t="s">
        <v>5</v>
      </c>
      <c r="E149" s="10" t="s">
        <v>6</v>
      </c>
    </row>
    <row r="150" spans="1:14" x14ac:dyDescent="0.2">
      <c r="A150" s="62" t="s">
        <v>121</v>
      </c>
      <c r="B150" s="117" t="s">
        <v>122</v>
      </c>
      <c r="C150" s="39">
        <v>3</v>
      </c>
      <c r="D150" s="63">
        <v>35409</v>
      </c>
      <c r="E150" s="64">
        <v>35409</v>
      </c>
    </row>
    <row r="151" spans="1:14" x14ac:dyDescent="0.2">
      <c r="A151" s="65"/>
      <c r="B151" s="118" t="s">
        <v>123</v>
      </c>
      <c r="C151" s="44">
        <v>3</v>
      </c>
      <c r="D151" s="66">
        <v>35409</v>
      </c>
      <c r="E151" s="67">
        <v>35409</v>
      </c>
    </row>
    <row r="152" spans="1:14" x14ac:dyDescent="0.2">
      <c r="A152" s="65"/>
      <c r="B152" s="118" t="s">
        <v>124</v>
      </c>
      <c r="C152" s="44">
        <v>10</v>
      </c>
      <c r="D152" s="66">
        <v>7795</v>
      </c>
      <c r="E152" s="67">
        <v>7795</v>
      </c>
    </row>
    <row r="153" spans="1:14" x14ac:dyDescent="0.2">
      <c r="A153" s="65"/>
      <c r="B153" s="118" t="s">
        <v>125</v>
      </c>
      <c r="C153" s="44">
        <v>10</v>
      </c>
      <c r="D153" s="66">
        <v>7795</v>
      </c>
      <c r="E153" s="67">
        <v>7795</v>
      </c>
    </row>
    <row r="154" spans="1:14" x14ac:dyDescent="0.2">
      <c r="A154" s="65"/>
      <c r="B154" s="118" t="s">
        <v>126</v>
      </c>
      <c r="C154" s="44">
        <v>5</v>
      </c>
      <c r="D154" s="66">
        <v>5866</v>
      </c>
      <c r="E154" s="67">
        <v>5866</v>
      </c>
    </row>
    <row r="155" spans="1:14" x14ac:dyDescent="0.2">
      <c r="A155" s="65"/>
      <c r="B155" s="118" t="s">
        <v>127</v>
      </c>
      <c r="C155" s="44">
        <v>5</v>
      </c>
      <c r="D155" s="66">
        <v>5866</v>
      </c>
      <c r="E155" s="67">
        <v>5866</v>
      </c>
    </row>
    <row r="156" spans="1:14" x14ac:dyDescent="0.2">
      <c r="A156" s="65"/>
      <c r="B156" s="118" t="s">
        <v>128</v>
      </c>
      <c r="C156" s="44">
        <v>5</v>
      </c>
      <c r="D156" s="66">
        <v>5079</v>
      </c>
      <c r="E156" s="67">
        <v>5079</v>
      </c>
    </row>
    <row r="157" spans="1:14" x14ac:dyDescent="0.2">
      <c r="A157" s="65"/>
      <c r="B157" s="119" t="s">
        <v>129</v>
      </c>
      <c r="C157" s="44">
        <v>5</v>
      </c>
      <c r="D157" s="66">
        <v>11772</v>
      </c>
      <c r="E157" s="67">
        <v>11772</v>
      </c>
    </row>
    <row r="158" spans="1:14" x14ac:dyDescent="0.2">
      <c r="A158" s="65"/>
      <c r="B158" s="120" t="s">
        <v>130</v>
      </c>
      <c r="C158" s="44">
        <v>10</v>
      </c>
      <c r="D158" s="66">
        <v>31488</v>
      </c>
      <c r="E158" s="67">
        <v>31488</v>
      </c>
    </row>
    <row r="159" spans="1:14" x14ac:dyDescent="0.2">
      <c r="A159" s="65"/>
      <c r="B159" s="120" t="s">
        <v>131</v>
      </c>
      <c r="C159" s="44">
        <v>5</v>
      </c>
      <c r="D159" s="66">
        <v>9803</v>
      </c>
      <c r="E159" s="67">
        <v>9803</v>
      </c>
    </row>
    <row r="160" spans="1:14" x14ac:dyDescent="0.2">
      <c r="A160" s="65"/>
      <c r="B160" s="120" t="s">
        <v>132</v>
      </c>
      <c r="C160" s="44">
        <v>5</v>
      </c>
      <c r="D160" s="66">
        <v>7835</v>
      </c>
      <c r="E160" s="67">
        <v>7835</v>
      </c>
    </row>
    <row r="161" spans="1:5" x14ac:dyDescent="0.2">
      <c r="A161" s="65"/>
      <c r="B161" s="120" t="s">
        <v>74</v>
      </c>
      <c r="C161" s="44">
        <v>1</v>
      </c>
      <c r="D161" s="66">
        <v>2355</v>
      </c>
      <c r="E161" s="67">
        <v>2355</v>
      </c>
    </row>
    <row r="162" spans="1:5" ht="26.25" customHeight="1" thickBot="1" x14ac:dyDescent="0.25">
      <c r="A162" s="65"/>
      <c r="B162" s="50" t="s">
        <v>133</v>
      </c>
      <c r="C162" s="51" t="s">
        <v>134</v>
      </c>
      <c r="D162" s="89">
        <v>81906</v>
      </c>
      <c r="E162" s="90">
        <v>81906</v>
      </c>
    </row>
    <row r="163" spans="1:5" ht="27.75" customHeight="1" thickBot="1" x14ac:dyDescent="0.25">
      <c r="A163" s="54"/>
      <c r="B163" s="97" t="s">
        <v>135</v>
      </c>
      <c r="C163" s="98"/>
      <c r="D163" s="99">
        <f>SUM(D150:D162)</f>
        <v>248378</v>
      </c>
      <c r="E163" s="100">
        <f>SUM(E150:E162)</f>
        <v>248378</v>
      </c>
    </row>
    <row r="166" spans="1:5" ht="13.5" thickBot="1" x14ac:dyDescent="0.25"/>
    <row r="167" spans="1:5" ht="26.25" thickBot="1" x14ac:dyDescent="0.25">
      <c r="A167" s="35" t="s">
        <v>3</v>
      </c>
      <c r="B167" s="121" t="s">
        <v>13</v>
      </c>
      <c r="C167" s="8" t="s">
        <v>4</v>
      </c>
      <c r="D167" s="9" t="s">
        <v>5</v>
      </c>
      <c r="E167" s="9" t="s">
        <v>6</v>
      </c>
    </row>
    <row r="168" spans="1:5" x14ac:dyDescent="0.2">
      <c r="A168" s="62" t="s">
        <v>136</v>
      </c>
      <c r="B168" s="38" t="s">
        <v>137</v>
      </c>
      <c r="C168" s="39">
        <v>5</v>
      </c>
      <c r="D168" s="95">
        <v>58097</v>
      </c>
      <c r="E168" s="96">
        <v>58097</v>
      </c>
    </row>
    <row r="169" spans="1:5" x14ac:dyDescent="0.2">
      <c r="A169" s="65"/>
      <c r="B169" s="43" t="s">
        <v>138</v>
      </c>
      <c r="C169" s="44">
        <v>2</v>
      </c>
      <c r="D169" s="48">
        <v>72170</v>
      </c>
      <c r="E169" s="49">
        <v>72170</v>
      </c>
    </row>
    <row r="170" spans="1:5" x14ac:dyDescent="0.2">
      <c r="A170" s="65"/>
      <c r="B170" s="43" t="s">
        <v>139</v>
      </c>
      <c r="C170" s="44" t="s">
        <v>140</v>
      </c>
      <c r="D170" s="48">
        <v>111386</v>
      </c>
      <c r="E170" s="49">
        <v>111386</v>
      </c>
    </row>
    <row r="171" spans="1:5" x14ac:dyDescent="0.2">
      <c r="A171" s="65"/>
      <c r="B171" s="43" t="s">
        <v>141</v>
      </c>
      <c r="C171" s="44">
        <v>1</v>
      </c>
      <c r="D171" s="48">
        <v>31417</v>
      </c>
      <c r="E171" s="49">
        <v>31417</v>
      </c>
    </row>
    <row r="172" spans="1:5" x14ac:dyDescent="0.2">
      <c r="A172" s="65"/>
      <c r="B172" s="43" t="s">
        <v>142</v>
      </c>
      <c r="C172" s="44">
        <v>15</v>
      </c>
      <c r="D172" s="48">
        <v>46063</v>
      </c>
      <c r="E172" s="49">
        <v>46063</v>
      </c>
    </row>
    <row r="173" spans="1:5" ht="26.25" customHeight="1" thickBot="1" x14ac:dyDescent="0.25">
      <c r="A173" s="65"/>
      <c r="B173" s="50" t="s">
        <v>142</v>
      </c>
      <c r="C173" s="51">
        <v>7</v>
      </c>
      <c r="D173" s="52">
        <v>23701</v>
      </c>
      <c r="E173" s="53">
        <v>23701</v>
      </c>
    </row>
    <row r="174" spans="1:5" ht="26.25" customHeight="1" thickBot="1" x14ac:dyDescent="0.25">
      <c r="A174" s="54"/>
      <c r="B174" s="97" t="s">
        <v>143</v>
      </c>
      <c r="C174" s="98"/>
      <c r="D174" s="99">
        <f>SUM(D168:D173)</f>
        <v>342834</v>
      </c>
      <c r="E174" s="100">
        <f>SUM(E168:E173)</f>
        <v>342834</v>
      </c>
    </row>
    <row r="176" spans="1:5" ht="13.5" thickBot="1" x14ac:dyDescent="0.25"/>
    <row r="177" spans="1:5" ht="26.25" thickBot="1" x14ac:dyDescent="0.25">
      <c r="A177" s="35" t="s">
        <v>3</v>
      </c>
      <c r="B177" s="121" t="s">
        <v>13</v>
      </c>
      <c r="C177" s="8" t="s">
        <v>4</v>
      </c>
      <c r="D177" s="9" t="s">
        <v>5</v>
      </c>
      <c r="E177" s="9" t="s">
        <v>6</v>
      </c>
    </row>
    <row r="178" spans="1:5" x14ac:dyDescent="0.2">
      <c r="A178" s="62" t="s">
        <v>144</v>
      </c>
      <c r="B178" s="38" t="s">
        <v>145</v>
      </c>
      <c r="C178" s="39">
        <v>13</v>
      </c>
      <c r="D178" s="95">
        <v>84879</v>
      </c>
      <c r="E178" s="96">
        <v>84879</v>
      </c>
    </row>
    <row r="179" spans="1:5" x14ac:dyDescent="0.2">
      <c r="A179" s="65"/>
      <c r="B179" s="43" t="s">
        <v>146</v>
      </c>
      <c r="C179" s="44">
        <v>20</v>
      </c>
      <c r="D179" s="48">
        <v>100946</v>
      </c>
      <c r="E179" s="49">
        <v>100946</v>
      </c>
    </row>
    <row r="180" spans="1:5" x14ac:dyDescent="0.2">
      <c r="A180" s="65"/>
      <c r="B180" s="43" t="s">
        <v>147</v>
      </c>
      <c r="C180" s="44">
        <v>7</v>
      </c>
      <c r="D180" s="48">
        <v>81575</v>
      </c>
      <c r="E180" s="49">
        <v>81575</v>
      </c>
    </row>
    <row r="181" spans="1:5" x14ac:dyDescent="0.2">
      <c r="A181" s="65"/>
      <c r="B181" s="47" t="s">
        <v>148</v>
      </c>
      <c r="C181" s="44">
        <v>15</v>
      </c>
      <c r="D181" s="66">
        <v>53032</v>
      </c>
      <c r="E181" s="67">
        <v>53032</v>
      </c>
    </row>
    <row r="182" spans="1:5" x14ac:dyDescent="0.2">
      <c r="A182" s="65"/>
      <c r="B182" s="47" t="s">
        <v>149</v>
      </c>
      <c r="C182" s="44">
        <v>15</v>
      </c>
      <c r="D182" s="66">
        <v>94370</v>
      </c>
      <c r="E182" s="67">
        <v>94370</v>
      </c>
    </row>
    <row r="183" spans="1:5" x14ac:dyDescent="0.2">
      <c r="A183" s="65"/>
      <c r="B183" s="47" t="s">
        <v>150</v>
      </c>
      <c r="C183" s="44">
        <v>10</v>
      </c>
      <c r="D183" s="66">
        <v>7795</v>
      </c>
      <c r="E183" s="67">
        <v>7795</v>
      </c>
    </row>
    <row r="184" spans="1:5" x14ac:dyDescent="0.2">
      <c r="A184" s="65"/>
      <c r="B184" s="43" t="s">
        <v>151</v>
      </c>
      <c r="C184" s="44">
        <v>5</v>
      </c>
      <c r="D184" s="66">
        <v>13740</v>
      </c>
      <c r="E184" s="67">
        <v>13740</v>
      </c>
    </row>
    <row r="185" spans="1:5" x14ac:dyDescent="0.2">
      <c r="A185" s="65"/>
      <c r="B185" s="47" t="s">
        <v>152</v>
      </c>
      <c r="C185" s="44">
        <v>5</v>
      </c>
      <c r="D185" s="66">
        <v>11772</v>
      </c>
      <c r="E185" s="67">
        <v>11772</v>
      </c>
    </row>
    <row r="186" spans="1:5" ht="26.25" customHeight="1" thickBot="1" x14ac:dyDescent="0.25">
      <c r="A186" s="65"/>
      <c r="B186" s="122" t="s">
        <v>153</v>
      </c>
      <c r="C186" s="51">
        <v>5</v>
      </c>
      <c r="D186" s="89">
        <v>3110</v>
      </c>
      <c r="E186" s="90">
        <v>3110</v>
      </c>
    </row>
    <row r="187" spans="1:5" ht="28.5" customHeight="1" thickBot="1" x14ac:dyDescent="0.25">
      <c r="A187" s="54"/>
      <c r="B187" s="97" t="s">
        <v>154</v>
      </c>
      <c r="C187" s="98"/>
      <c r="D187" s="99">
        <f>SUM(D178:D186)</f>
        <v>451219</v>
      </c>
      <c r="E187" s="100">
        <f>SUM(E178:E186)</f>
        <v>451219</v>
      </c>
    </row>
    <row r="189" spans="1:5" ht="13.5" thickBot="1" x14ac:dyDescent="0.25"/>
    <row r="190" spans="1:5" ht="26.25" thickBot="1" x14ac:dyDescent="0.25">
      <c r="A190" s="35" t="s">
        <v>3</v>
      </c>
      <c r="B190" s="36" t="s">
        <v>13</v>
      </c>
      <c r="C190" s="8" t="s">
        <v>4</v>
      </c>
      <c r="D190" s="9" t="s">
        <v>5</v>
      </c>
      <c r="E190" s="10" t="s">
        <v>6</v>
      </c>
    </row>
    <row r="191" spans="1:5" x14ac:dyDescent="0.2">
      <c r="A191" s="62" t="s">
        <v>155</v>
      </c>
      <c r="B191" s="38" t="s">
        <v>156</v>
      </c>
      <c r="C191" s="39">
        <v>2</v>
      </c>
      <c r="D191" s="95">
        <v>6772</v>
      </c>
      <c r="E191" s="96">
        <v>6772</v>
      </c>
    </row>
    <row r="192" spans="1:5" x14ac:dyDescent="0.2">
      <c r="A192" s="65"/>
      <c r="B192" s="43" t="s">
        <v>157</v>
      </c>
      <c r="C192" s="44">
        <v>2</v>
      </c>
      <c r="D192" s="48">
        <v>5197</v>
      </c>
      <c r="E192" s="49">
        <v>5197</v>
      </c>
    </row>
    <row r="193" spans="1:5" x14ac:dyDescent="0.2">
      <c r="A193" s="65"/>
      <c r="B193" s="43" t="s">
        <v>158</v>
      </c>
      <c r="C193" s="44">
        <v>2</v>
      </c>
      <c r="D193" s="48">
        <v>82992</v>
      </c>
      <c r="E193" s="49">
        <v>82992</v>
      </c>
    </row>
    <row r="194" spans="1:5" x14ac:dyDescent="0.2">
      <c r="A194" s="65"/>
      <c r="B194" s="43" t="s">
        <v>159</v>
      </c>
      <c r="C194" s="44">
        <v>3</v>
      </c>
      <c r="D194" s="48">
        <v>16063</v>
      </c>
      <c r="E194" s="49">
        <v>16063</v>
      </c>
    </row>
    <row r="195" spans="1:5" x14ac:dyDescent="0.2">
      <c r="A195" s="65"/>
      <c r="B195" s="43" t="s">
        <v>160</v>
      </c>
      <c r="C195" s="44">
        <v>3</v>
      </c>
      <c r="D195" s="48">
        <v>17480</v>
      </c>
      <c r="E195" s="49">
        <v>17480</v>
      </c>
    </row>
    <row r="196" spans="1:5" x14ac:dyDescent="0.2">
      <c r="A196" s="65"/>
      <c r="B196" s="43" t="s">
        <v>161</v>
      </c>
      <c r="C196" s="44">
        <v>4</v>
      </c>
      <c r="D196" s="48">
        <v>8189</v>
      </c>
      <c r="E196" s="49">
        <v>8189</v>
      </c>
    </row>
    <row r="197" spans="1:5" x14ac:dyDescent="0.2">
      <c r="A197" s="65"/>
      <c r="B197" s="43" t="s">
        <v>162</v>
      </c>
      <c r="C197" s="44">
        <v>2</v>
      </c>
      <c r="D197" s="48">
        <v>22570</v>
      </c>
      <c r="E197" s="49">
        <v>22570</v>
      </c>
    </row>
    <row r="198" spans="1:5" x14ac:dyDescent="0.2">
      <c r="A198" s="65"/>
      <c r="B198" s="43" t="s">
        <v>163</v>
      </c>
      <c r="C198" s="44">
        <v>4</v>
      </c>
      <c r="D198" s="48">
        <v>2600</v>
      </c>
      <c r="E198" s="49">
        <v>2600</v>
      </c>
    </row>
    <row r="199" spans="1:5" x14ac:dyDescent="0.2">
      <c r="A199" s="65"/>
      <c r="B199" s="43" t="s">
        <v>163</v>
      </c>
      <c r="C199" s="44">
        <v>8</v>
      </c>
      <c r="D199" s="48">
        <v>6000</v>
      </c>
      <c r="E199" s="49">
        <v>6000</v>
      </c>
    </row>
    <row r="200" spans="1:5" x14ac:dyDescent="0.2">
      <c r="A200" s="65"/>
      <c r="B200" s="43" t="s">
        <v>164</v>
      </c>
      <c r="C200" s="44">
        <v>9</v>
      </c>
      <c r="D200" s="48">
        <v>10559</v>
      </c>
      <c r="E200" s="49">
        <v>10559</v>
      </c>
    </row>
    <row r="201" spans="1:5" x14ac:dyDescent="0.2">
      <c r="A201" s="65"/>
      <c r="B201" s="43" t="s">
        <v>165</v>
      </c>
      <c r="C201" s="44">
        <v>8</v>
      </c>
      <c r="D201" s="48">
        <v>18835</v>
      </c>
      <c r="E201" s="49">
        <v>18835</v>
      </c>
    </row>
    <row r="202" spans="1:5" x14ac:dyDescent="0.2">
      <c r="A202" s="65"/>
      <c r="B202" s="43" t="s">
        <v>166</v>
      </c>
      <c r="C202" s="44">
        <v>1</v>
      </c>
      <c r="D202" s="48">
        <v>12590</v>
      </c>
      <c r="E202" s="49">
        <v>12590</v>
      </c>
    </row>
    <row r="203" spans="1:5" x14ac:dyDescent="0.2">
      <c r="A203" s="65"/>
      <c r="B203" s="43" t="s">
        <v>167</v>
      </c>
      <c r="C203" s="44">
        <v>3</v>
      </c>
      <c r="D203" s="48">
        <v>10606</v>
      </c>
      <c r="E203" s="49">
        <v>10606</v>
      </c>
    </row>
    <row r="204" spans="1:5" x14ac:dyDescent="0.2">
      <c r="A204" s="65"/>
      <c r="B204" s="43" t="s">
        <v>168</v>
      </c>
      <c r="C204" s="44">
        <v>6</v>
      </c>
      <c r="D204" s="48">
        <v>9402</v>
      </c>
      <c r="E204" s="49">
        <v>9402</v>
      </c>
    </row>
    <row r="205" spans="1:5" x14ac:dyDescent="0.2">
      <c r="A205" s="65"/>
      <c r="B205" s="43" t="s">
        <v>169</v>
      </c>
      <c r="C205" s="44">
        <v>2</v>
      </c>
      <c r="D205" s="48">
        <v>929</v>
      </c>
      <c r="E205" s="49">
        <v>929</v>
      </c>
    </row>
    <row r="206" spans="1:5" ht="26.25" customHeight="1" thickBot="1" x14ac:dyDescent="0.25">
      <c r="A206" s="65"/>
      <c r="B206" s="50" t="s">
        <v>170</v>
      </c>
      <c r="C206" s="51">
        <v>1</v>
      </c>
      <c r="D206" s="52">
        <v>13096</v>
      </c>
      <c r="E206" s="53">
        <v>13096</v>
      </c>
    </row>
    <row r="207" spans="1:5" ht="27" customHeight="1" thickBot="1" x14ac:dyDescent="0.25">
      <c r="A207" s="54"/>
      <c r="B207" s="97" t="s">
        <v>171</v>
      </c>
      <c r="C207" s="98"/>
      <c r="D207" s="99">
        <f>SUM(D191:D206)</f>
        <v>243880</v>
      </c>
      <c r="E207" s="100">
        <f>SUM(E191:E206)</f>
        <v>243880</v>
      </c>
    </row>
    <row r="208" spans="1:5" ht="12" customHeight="1" x14ac:dyDescent="0.2"/>
    <row r="209" spans="1:5" ht="12" customHeight="1" x14ac:dyDescent="0.2"/>
    <row r="210" spans="1:5" ht="13.5" thickBot="1" x14ac:dyDescent="0.25"/>
    <row r="211" spans="1:5" ht="26.25" thickBot="1" x14ac:dyDescent="0.25">
      <c r="A211" s="35" t="s">
        <v>3</v>
      </c>
      <c r="B211" s="36" t="s">
        <v>13</v>
      </c>
      <c r="C211" s="8" t="s">
        <v>4</v>
      </c>
      <c r="D211" s="9" t="s">
        <v>5</v>
      </c>
      <c r="E211" s="10" t="s">
        <v>6</v>
      </c>
    </row>
    <row r="212" spans="1:5" x14ac:dyDescent="0.2">
      <c r="A212" s="62" t="s">
        <v>172</v>
      </c>
      <c r="B212" s="38" t="s">
        <v>173</v>
      </c>
      <c r="C212" s="39">
        <v>10</v>
      </c>
      <c r="D212" s="95">
        <v>15670</v>
      </c>
      <c r="E212" s="96">
        <v>15670</v>
      </c>
    </row>
    <row r="213" spans="1:5" ht="26.25" customHeight="1" thickBot="1" x14ac:dyDescent="0.25">
      <c r="A213" s="65"/>
      <c r="B213" s="50" t="s">
        <v>174</v>
      </c>
      <c r="C213" s="51">
        <v>1</v>
      </c>
      <c r="D213" s="52">
        <v>3141</v>
      </c>
      <c r="E213" s="53">
        <v>3141</v>
      </c>
    </row>
    <row r="214" spans="1:5" ht="13.5" thickBot="1" x14ac:dyDescent="0.25">
      <c r="A214" s="65"/>
      <c r="B214" s="123" t="s">
        <v>175</v>
      </c>
      <c r="C214" s="124"/>
      <c r="D214" s="125">
        <f>SUM(D212:D213)</f>
        <v>18811</v>
      </c>
      <c r="E214" s="126">
        <f>SUM(E212:E213)</f>
        <v>18811</v>
      </c>
    </row>
    <row r="215" spans="1:5" ht="26.25" customHeight="1" thickBot="1" x14ac:dyDescent="0.25">
      <c r="A215" s="65"/>
      <c r="B215" s="127" t="s">
        <v>176</v>
      </c>
      <c r="C215" s="128"/>
      <c r="D215" s="125">
        <v>224047</v>
      </c>
      <c r="E215" s="126">
        <v>23674</v>
      </c>
    </row>
    <row r="216" spans="1:5" ht="34.5" customHeight="1" thickBot="1" x14ac:dyDescent="0.25">
      <c r="A216" s="54"/>
      <c r="B216" s="129" t="s">
        <v>177</v>
      </c>
      <c r="C216" s="130"/>
      <c r="D216" s="99">
        <f>D215</f>
        <v>224047</v>
      </c>
      <c r="E216" s="100">
        <f>E215</f>
        <v>23674</v>
      </c>
    </row>
    <row r="219" spans="1:5" ht="13.5" thickBot="1" x14ac:dyDescent="0.25"/>
    <row r="220" spans="1:5" ht="26.25" thickBot="1" x14ac:dyDescent="0.25">
      <c r="A220" s="35" t="s">
        <v>3</v>
      </c>
      <c r="B220" s="36" t="s">
        <v>13</v>
      </c>
      <c r="C220" s="8" t="s">
        <v>4</v>
      </c>
      <c r="D220" s="9" t="s">
        <v>5</v>
      </c>
      <c r="E220" s="10" t="s">
        <v>6</v>
      </c>
    </row>
    <row r="221" spans="1:5" x14ac:dyDescent="0.2">
      <c r="A221" s="62" t="s">
        <v>178</v>
      </c>
      <c r="B221" s="38" t="s">
        <v>179</v>
      </c>
      <c r="C221" s="39">
        <v>15</v>
      </c>
      <c r="D221" s="95">
        <v>40500</v>
      </c>
      <c r="E221" s="96">
        <v>40500</v>
      </c>
    </row>
    <row r="222" spans="1:5" x14ac:dyDescent="0.2">
      <c r="A222" s="65"/>
      <c r="B222" s="43" t="s">
        <v>180</v>
      </c>
      <c r="C222" s="44" t="s">
        <v>181</v>
      </c>
      <c r="D222" s="48">
        <v>47244</v>
      </c>
      <c r="E222" s="49">
        <v>47244</v>
      </c>
    </row>
    <row r="223" spans="1:5" x14ac:dyDescent="0.2">
      <c r="A223" s="65"/>
      <c r="B223" s="43" t="s">
        <v>182</v>
      </c>
      <c r="C223" s="44">
        <v>14</v>
      </c>
      <c r="D223" s="48">
        <v>44100</v>
      </c>
      <c r="E223" s="49">
        <v>44100</v>
      </c>
    </row>
    <row r="224" spans="1:5" x14ac:dyDescent="0.2">
      <c r="A224" s="65"/>
      <c r="B224" s="43" t="s">
        <v>139</v>
      </c>
      <c r="C224" s="44" t="s">
        <v>183</v>
      </c>
      <c r="D224" s="48">
        <v>82124</v>
      </c>
      <c r="E224" s="49">
        <v>82124</v>
      </c>
    </row>
    <row r="225" spans="1:5" x14ac:dyDescent="0.2">
      <c r="A225" s="65"/>
      <c r="B225" s="43" t="s">
        <v>184</v>
      </c>
      <c r="C225" s="44">
        <v>1</v>
      </c>
      <c r="D225" s="48">
        <v>43228</v>
      </c>
      <c r="E225" s="49">
        <v>43228</v>
      </c>
    </row>
    <row r="226" spans="1:5" ht="26.25" customHeight="1" thickBot="1" x14ac:dyDescent="0.25">
      <c r="A226" s="65"/>
      <c r="B226" s="50" t="s">
        <v>185</v>
      </c>
      <c r="C226" s="51">
        <v>16</v>
      </c>
      <c r="D226" s="52">
        <v>12160</v>
      </c>
      <c r="E226" s="53">
        <v>12160</v>
      </c>
    </row>
    <row r="227" spans="1:5" ht="36" customHeight="1" thickBot="1" x14ac:dyDescent="0.25">
      <c r="A227" s="54"/>
      <c r="B227" s="97" t="s">
        <v>186</v>
      </c>
      <c r="C227" s="98"/>
      <c r="D227" s="99">
        <f>SUM(D221:D226)</f>
        <v>269356</v>
      </c>
      <c r="E227" s="100">
        <f>SUM(E221:E226)</f>
        <v>269356</v>
      </c>
    </row>
    <row r="228" spans="1:5" ht="12" customHeight="1" x14ac:dyDescent="0.2"/>
    <row r="229" spans="1:5" ht="12" customHeight="1" x14ac:dyDescent="0.2"/>
    <row r="230" spans="1:5" ht="13.5" thickBot="1" x14ac:dyDescent="0.25"/>
    <row r="231" spans="1:5" ht="26.25" thickBot="1" x14ac:dyDescent="0.25">
      <c r="A231" s="35" t="s">
        <v>3</v>
      </c>
      <c r="B231" s="131" t="s">
        <v>13</v>
      </c>
      <c r="C231" s="132" t="s">
        <v>4</v>
      </c>
      <c r="D231" s="133" t="s">
        <v>5</v>
      </c>
      <c r="E231" s="134" t="s">
        <v>6</v>
      </c>
    </row>
    <row r="232" spans="1:5" x14ac:dyDescent="0.2">
      <c r="A232" s="62" t="s">
        <v>187</v>
      </c>
      <c r="B232" s="38" t="s">
        <v>179</v>
      </c>
      <c r="C232" s="39">
        <v>35</v>
      </c>
      <c r="D232" s="63">
        <v>42000</v>
      </c>
      <c r="E232" s="64">
        <v>42000</v>
      </c>
    </row>
    <row r="233" spans="1:5" x14ac:dyDescent="0.2">
      <c r="A233" s="65"/>
      <c r="B233" s="43" t="s">
        <v>188</v>
      </c>
      <c r="C233" s="44">
        <v>3</v>
      </c>
      <c r="D233" s="48">
        <v>12439</v>
      </c>
      <c r="E233" s="49">
        <v>12439</v>
      </c>
    </row>
    <row r="234" spans="1:5" x14ac:dyDescent="0.2">
      <c r="A234" s="65"/>
      <c r="B234" s="47" t="s">
        <v>189</v>
      </c>
      <c r="C234" s="44">
        <v>10</v>
      </c>
      <c r="D234" s="48">
        <v>20597</v>
      </c>
      <c r="E234" s="49">
        <v>20597</v>
      </c>
    </row>
    <row r="235" spans="1:5" x14ac:dyDescent="0.2">
      <c r="A235" s="65"/>
      <c r="B235" s="47" t="s">
        <v>190</v>
      </c>
      <c r="C235" s="44">
        <v>1</v>
      </c>
      <c r="D235" s="48">
        <v>51164</v>
      </c>
      <c r="E235" s="49">
        <v>51164</v>
      </c>
    </row>
    <row r="236" spans="1:5" x14ac:dyDescent="0.2">
      <c r="A236" s="65"/>
      <c r="B236" s="47" t="s">
        <v>191</v>
      </c>
      <c r="C236" s="44">
        <v>4</v>
      </c>
      <c r="D236" s="48">
        <v>3955</v>
      </c>
      <c r="E236" s="49">
        <v>3955</v>
      </c>
    </row>
    <row r="237" spans="1:5" x14ac:dyDescent="0.2">
      <c r="A237" s="65"/>
      <c r="B237" s="43" t="s">
        <v>192</v>
      </c>
      <c r="C237" s="44">
        <v>15</v>
      </c>
      <c r="D237" s="48">
        <v>9764</v>
      </c>
      <c r="E237" s="49">
        <v>9764</v>
      </c>
    </row>
    <row r="238" spans="1:5" x14ac:dyDescent="0.2">
      <c r="A238" s="65"/>
      <c r="B238" s="43" t="s">
        <v>193</v>
      </c>
      <c r="C238" s="44">
        <v>10</v>
      </c>
      <c r="D238" s="48">
        <v>6509</v>
      </c>
      <c r="E238" s="49">
        <v>6509</v>
      </c>
    </row>
    <row r="239" spans="1:5" x14ac:dyDescent="0.2">
      <c r="A239" s="65"/>
      <c r="B239" s="47" t="s">
        <v>194</v>
      </c>
      <c r="C239" s="44">
        <v>10</v>
      </c>
      <c r="D239" s="48">
        <v>35354</v>
      </c>
      <c r="E239" s="49">
        <v>35354</v>
      </c>
    </row>
    <row r="240" spans="1:5" x14ac:dyDescent="0.2">
      <c r="A240" s="65"/>
      <c r="B240" s="47" t="s">
        <v>195</v>
      </c>
      <c r="C240" s="44">
        <v>9</v>
      </c>
      <c r="D240" s="48">
        <v>21189</v>
      </c>
      <c r="E240" s="49">
        <v>21189</v>
      </c>
    </row>
    <row r="241" spans="1:5" x14ac:dyDescent="0.2">
      <c r="A241" s="65"/>
      <c r="B241" s="47" t="s">
        <v>196</v>
      </c>
      <c r="C241" s="44">
        <v>1</v>
      </c>
      <c r="D241" s="48">
        <v>2354</v>
      </c>
      <c r="E241" s="49">
        <v>2354</v>
      </c>
    </row>
    <row r="242" spans="1:5" ht="26.25" customHeight="1" thickBot="1" x14ac:dyDescent="0.25">
      <c r="A242" s="65"/>
      <c r="B242" s="50" t="s">
        <v>197</v>
      </c>
      <c r="C242" s="51" t="s">
        <v>198</v>
      </c>
      <c r="D242" s="52">
        <v>27354</v>
      </c>
      <c r="E242" s="53">
        <v>27354</v>
      </c>
    </row>
    <row r="243" spans="1:5" ht="13.5" thickBot="1" x14ac:dyDescent="0.25">
      <c r="A243" s="54"/>
      <c r="B243" s="97" t="s">
        <v>199</v>
      </c>
      <c r="C243" s="98"/>
      <c r="D243" s="99">
        <f>SUM(D232:D242)</f>
        <v>232679</v>
      </c>
      <c r="E243" s="100">
        <f>SUM(E232:E242)</f>
        <v>232679</v>
      </c>
    </row>
    <row r="245" spans="1:5" ht="13.5" thickBot="1" x14ac:dyDescent="0.25"/>
    <row r="246" spans="1:5" ht="26.25" thickBot="1" x14ac:dyDescent="0.25">
      <c r="A246" s="35" t="s">
        <v>3</v>
      </c>
      <c r="B246" s="131" t="s">
        <v>13</v>
      </c>
      <c r="C246" s="132" t="s">
        <v>4</v>
      </c>
      <c r="D246" s="133" t="s">
        <v>5</v>
      </c>
      <c r="E246" s="134" t="s">
        <v>6</v>
      </c>
    </row>
    <row r="247" spans="1:5" x14ac:dyDescent="0.2">
      <c r="A247" s="62" t="s">
        <v>200</v>
      </c>
      <c r="B247" s="38" t="s">
        <v>201</v>
      </c>
      <c r="C247" s="39">
        <v>2</v>
      </c>
      <c r="D247" s="95">
        <v>102362</v>
      </c>
      <c r="E247" s="96">
        <v>102362</v>
      </c>
    </row>
    <row r="248" spans="1:5" x14ac:dyDescent="0.2">
      <c r="A248" s="65"/>
      <c r="B248" s="43" t="s">
        <v>33</v>
      </c>
      <c r="C248" s="44">
        <v>12</v>
      </c>
      <c r="D248" s="48">
        <v>55104</v>
      </c>
      <c r="E248" s="49">
        <v>55104</v>
      </c>
    </row>
    <row r="249" spans="1:5" x14ac:dyDescent="0.2">
      <c r="A249" s="65"/>
      <c r="B249" s="43" t="s">
        <v>202</v>
      </c>
      <c r="C249" s="44">
        <v>1</v>
      </c>
      <c r="D249" s="48">
        <v>23622</v>
      </c>
      <c r="E249" s="49">
        <v>23622</v>
      </c>
    </row>
    <row r="250" spans="1:5" x14ac:dyDescent="0.2">
      <c r="A250" s="65"/>
      <c r="B250" s="43" t="s">
        <v>203</v>
      </c>
      <c r="C250" s="44">
        <v>3</v>
      </c>
      <c r="D250" s="48">
        <v>9447</v>
      </c>
      <c r="E250" s="49">
        <v>9447</v>
      </c>
    </row>
    <row r="251" spans="1:5" x14ac:dyDescent="0.2">
      <c r="A251" s="65"/>
      <c r="B251" s="43" t="s">
        <v>204</v>
      </c>
      <c r="C251" s="44">
        <v>2</v>
      </c>
      <c r="D251" s="48">
        <v>7088</v>
      </c>
      <c r="E251" s="49">
        <v>7088</v>
      </c>
    </row>
    <row r="252" spans="1:5" ht="26.25" customHeight="1" thickBot="1" x14ac:dyDescent="0.25">
      <c r="A252" s="65"/>
      <c r="B252" s="50" t="s">
        <v>184</v>
      </c>
      <c r="C252" s="51">
        <v>1</v>
      </c>
      <c r="D252" s="52">
        <v>57953</v>
      </c>
      <c r="E252" s="53">
        <v>57953</v>
      </c>
    </row>
    <row r="253" spans="1:5" ht="36" customHeight="1" thickBot="1" x14ac:dyDescent="0.25">
      <c r="A253" s="54"/>
      <c r="B253" s="97" t="s">
        <v>205</v>
      </c>
      <c r="C253" s="98"/>
      <c r="D253" s="99">
        <f>SUM(D247:D252)</f>
        <v>255576</v>
      </c>
      <c r="E253" s="100">
        <f>SUM(E247:E252)</f>
        <v>255576</v>
      </c>
    </row>
    <row r="255" spans="1:5" ht="13.5" thickBot="1" x14ac:dyDescent="0.25"/>
    <row r="256" spans="1:5" ht="26.25" thickBot="1" x14ac:dyDescent="0.25">
      <c r="A256" s="35" t="s">
        <v>3</v>
      </c>
      <c r="B256" s="131" t="s">
        <v>13</v>
      </c>
      <c r="C256" s="132" t="s">
        <v>4</v>
      </c>
      <c r="D256" s="133" t="s">
        <v>5</v>
      </c>
      <c r="E256" s="134" t="s">
        <v>6</v>
      </c>
    </row>
    <row r="257" spans="1:5" x14ac:dyDescent="0.2">
      <c r="A257" s="62" t="s">
        <v>206</v>
      </c>
      <c r="B257" s="135" t="s">
        <v>207</v>
      </c>
      <c r="C257" s="39">
        <v>17</v>
      </c>
      <c r="D257" s="95">
        <v>40650</v>
      </c>
      <c r="E257" s="96">
        <v>40650</v>
      </c>
    </row>
    <row r="258" spans="1:5" x14ac:dyDescent="0.2">
      <c r="A258" s="65"/>
      <c r="B258" s="47" t="s">
        <v>208</v>
      </c>
      <c r="C258" s="44">
        <v>6</v>
      </c>
      <c r="D258" s="48">
        <v>24704</v>
      </c>
      <c r="E258" s="49">
        <v>24704</v>
      </c>
    </row>
    <row r="259" spans="1:5" x14ac:dyDescent="0.2">
      <c r="A259" s="65"/>
      <c r="B259" s="47" t="s">
        <v>139</v>
      </c>
      <c r="C259" s="44" t="s">
        <v>209</v>
      </c>
      <c r="D259" s="48">
        <v>257480</v>
      </c>
      <c r="E259" s="49">
        <v>257480</v>
      </c>
    </row>
    <row r="260" spans="1:5" ht="26.25" customHeight="1" thickBot="1" x14ac:dyDescent="0.25">
      <c r="A260" s="65"/>
      <c r="B260" s="50" t="s">
        <v>210</v>
      </c>
      <c r="C260" s="51" t="s">
        <v>211</v>
      </c>
      <c r="D260" s="52">
        <v>70866</v>
      </c>
      <c r="E260" s="53">
        <v>70866</v>
      </c>
    </row>
    <row r="261" spans="1:5" ht="29.25" customHeight="1" thickBot="1" x14ac:dyDescent="0.25">
      <c r="A261" s="54"/>
      <c r="B261" s="97" t="s">
        <v>212</v>
      </c>
      <c r="C261" s="98"/>
      <c r="D261" s="99">
        <f>SUM(D257:D260)</f>
        <v>393700</v>
      </c>
      <c r="E261" s="100">
        <f>SUM(E257:E260)</f>
        <v>393700</v>
      </c>
    </row>
    <row r="262" spans="1:5" ht="13.5" thickBot="1" x14ac:dyDescent="0.25"/>
    <row r="263" spans="1:5" ht="13.5" customHeight="1" x14ac:dyDescent="0.2">
      <c r="A263" s="136" t="s">
        <v>213</v>
      </c>
      <c r="B263" s="137"/>
      <c r="C263" s="137"/>
      <c r="D263" s="138">
        <f>D261+D253+D243+D227+D214+D207+D187+D174+D163+D145</f>
        <v>2696637</v>
      </c>
      <c r="E263" s="139">
        <f>E261+E253+E243+E227+E214+E207+E187+E174+E163+E145</f>
        <v>2696637</v>
      </c>
    </row>
    <row r="264" spans="1:5" ht="13.5" thickBot="1" x14ac:dyDescent="0.25">
      <c r="A264" s="140" t="s">
        <v>214</v>
      </c>
      <c r="B264" s="141"/>
      <c r="C264" s="141"/>
      <c r="D264" s="142">
        <v>224047</v>
      </c>
      <c r="E264" s="143">
        <v>23674</v>
      </c>
    </row>
    <row r="267" spans="1:5" x14ac:dyDescent="0.2">
      <c r="D267" s="144"/>
      <c r="E267" s="144"/>
    </row>
    <row r="268" spans="1:5" ht="18" x14ac:dyDescent="0.25">
      <c r="A268" s="107" t="s">
        <v>215</v>
      </c>
      <c r="B268" s="107"/>
      <c r="C268" s="107"/>
      <c r="D268" s="107"/>
      <c r="E268" s="107"/>
    </row>
    <row r="269" spans="1:5" ht="13.5" thickBot="1" x14ac:dyDescent="0.25">
      <c r="C269" s="1"/>
    </row>
    <row r="270" spans="1:5" ht="27.75" customHeight="1" thickBot="1" x14ac:dyDescent="0.25">
      <c r="A270" s="35" t="s">
        <v>3</v>
      </c>
      <c r="B270" s="145" t="s">
        <v>13</v>
      </c>
      <c r="C270" s="146" t="s">
        <v>4</v>
      </c>
      <c r="D270" s="147" t="s">
        <v>5</v>
      </c>
      <c r="E270" s="148" t="s">
        <v>6</v>
      </c>
    </row>
    <row r="271" spans="1:5" x14ac:dyDescent="0.2">
      <c r="A271" s="62" t="s">
        <v>216</v>
      </c>
      <c r="B271" s="149" t="s">
        <v>217</v>
      </c>
      <c r="C271" s="150">
        <v>2</v>
      </c>
      <c r="D271" s="151">
        <v>8008</v>
      </c>
      <c r="E271" s="152">
        <v>8008</v>
      </c>
    </row>
    <row r="272" spans="1:5" x14ac:dyDescent="0.2">
      <c r="A272" s="65"/>
      <c r="B272" s="43" t="s">
        <v>218</v>
      </c>
      <c r="C272" s="44">
        <v>1</v>
      </c>
      <c r="D272" s="48">
        <v>39768</v>
      </c>
      <c r="E272" s="49">
        <v>39768</v>
      </c>
    </row>
    <row r="273" spans="1:5" x14ac:dyDescent="0.2">
      <c r="A273" s="65"/>
      <c r="B273" s="43" t="s">
        <v>219</v>
      </c>
      <c r="C273" s="44">
        <v>4</v>
      </c>
      <c r="D273" s="48">
        <v>28023</v>
      </c>
      <c r="E273" s="49">
        <v>28023</v>
      </c>
    </row>
    <row r="274" spans="1:5" x14ac:dyDescent="0.2">
      <c r="A274" s="65"/>
      <c r="B274" s="43" t="s">
        <v>220</v>
      </c>
      <c r="C274" s="44">
        <v>20</v>
      </c>
      <c r="D274" s="48">
        <v>6346</v>
      </c>
      <c r="E274" s="49">
        <v>6346</v>
      </c>
    </row>
    <row r="275" spans="1:5" x14ac:dyDescent="0.2">
      <c r="A275" s="65"/>
      <c r="B275" s="43" t="s">
        <v>221</v>
      </c>
      <c r="C275" s="44">
        <v>10</v>
      </c>
      <c r="D275" s="48">
        <v>38941</v>
      </c>
      <c r="E275" s="49">
        <v>38941</v>
      </c>
    </row>
    <row r="276" spans="1:5" x14ac:dyDescent="0.2">
      <c r="A276" s="65"/>
      <c r="B276" s="43" t="s">
        <v>222</v>
      </c>
      <c r="C276" s="44">
        <v>15</v>
      </c>
      <c r="D276" s="48">
        <v>69413</v>
      </c>
      <c r="E276" s="49">
        <v>69413</v>
      </c>
    </row>
    <row r="277" spans="1:5" x14ac:dyDescent="0.2">
      <c r="A277" s="65"/>
      <c r="B277" s="43" t="s">
        <v>223</v>
      </c>
      <c r="C277" s="44">
        <v>5</v>
      </c>
      <c r="D277" s="48">
        <v>22067</v>
      </c>
      <c r="E277" s="49">
        <v>22067</v>
      </c>
    </row>
    <row r="278" spans="1:5" x14ac:dyDescent="0.2">
      <c r="A278" s="65"/>
      <c r="B278" s="43" t="s">
        <v>224</v>
      </c>
      <c r="C278" s="44">
        <v>2</v>
      </c>
      <c r="D278" s="48">
        <v>6969</v>
      </c>
      <c r="E278" s="49">
        <v>6969</v>
      </c>
    </row>
    <row r="279" spans="1:5" x14ac:dyDescent="0.2">
      <c r="A279" s="65"/>
      <c r="B279" s="43" t="s">
        <v>225</v>
      </c>
      <c r="C279" s="44">
        <v>1</v>
      </c>
      <c r="D279" s="48">
        <v>8260</v>
      </c>
      <c r="E279" s="49">
        <v>8260</v>
      </c>
    </row>
    <row r="280" spans="1:5" ht="13.5" thickBot="1" x14ac:dyDescent="0.25">
      <c r="A280" s="65"/>
      <c r="B280" s="50" t="s">
        <v>226</v>
      </c>
      <c r="C280" s="51">
        <v>4</v>
      </c>
      <c r="D280" s="52">
        <v>18488</v>
      </c>
      <c r="E280" s="53">
        <v>18488</v>
      </c>
    </row>
    <row r="281" spans="1:5" ht="31.5" customHeight="1" thickBot="1" x14ac:dyDescent="0.25">
      <c r="A281" s="54"/>
      <c r="B281" s="55" t="s">
        <v>227</v>
      </c>
      <c r="C281" s="56"/>
      <c r="D281" s="57">
        <f>SUM(D271:D280)</f>
        <v>246283</v>
      </c>
      <c r="E281" s="58">
        <f>SUM(E271:E280)</f>
        <v>246283</v>
      </c>
    </row>
    <row r="282" spans="1:5" x14ac:dyDescent="0.2">
      <c r="C282" s="1"/>
    </row>
    <row r="283" spans="1:5" ht="13.5" thickBot="1" x14ac:dyDescent="0.25">
      <c r="C283" s="1"/>
    </row>
    <row r="284" spans="1:5" ht="26.25" thickBot="1" x14ac:dyDescent="0.25">
      <c r="A284" s="35" t="s">
        <v>3</v>
      </c>
      <c r="B284" s="145" t="s">
        <v>13</v>
      </c>
      <c r="C284" s="146" t="s">
        <v>4</v>
      </c>
      <c r="D284" s="147" t="s">
        <v>5</v>
      </c>
      <c r="E284" s="148" t="s">
        <v>6</v>
      </c>
    </row>
    <row r="285" spans="1:5" x14ac:dyDescent="0.2">
      <c r="A285" s="62" t="s">
        <v>228</v>
      </c>
      <c r="B285" s="149" t="s">
        <v>229</v>
      </c>
      <c r="C285" s="150">
        <v>6</v>
      </c>
      <c r="D285" s="153">
        <v>27756</v>
      </c>
      <c r="E285" s="154">
        <v>27756</v>
      </c>
    </row>
    <row r="286" spans="1:5" x14ac:dyDescent="0.2">
      <c r="A286" s="65"/>
      <c r="B286" s="43" t="s">
        <v>230</v>
      </c>
      <c r="C286" s="44">
        <v>20</v>
      </c>
      <c r="D286" s="66">
        <v>92441</v>
      </c>
      <c r="E286" s="67">
        <v>92441</v>
      </c>
    </row>
    <row r="287" spans="1:5" x14ac:dyDescent="0.2">
      <c r="A287" s="65"/>
      <c r="B287" s="43" t="s">
        <v>231</v>
      </c>
      <c r="C287" s="44">
        <v>8</v>
      </c>
      <c r="D287" s="66">
        <v>35307</v>
      </c>
      <c r="E287" s="67">
        <v>35307</v>
      </c>
    </row>
    <row r="288" spans="1:5" x14ac:dyDescent="0.2">
      <c r="A288" s="65"/>
      <c r="B288" s="43" t="s">
        <v>232</v>
      </c>
      <c r="C288" s="44">
        <v>8</v>
      </c>
      <c r="D288" s="66">
        <v>52409</v>
      </c>
      <c r="E288" s="67">
        <v>52409</v>
      </c>
    </row>
    <row r="289" spans="1:5" x14ac:dyDescent="0.2">
      <c r="A289" s="65"/>
      <c r="B289" s="43" t="s">
        <v>233</v>
      </c>
      <c r="C289" s="44">
        <v>5</v>
      </c>
      <c r="D289" s="66">
        <v>7677</v>
      </c>
      <c r="E289" s="67">
        <v>7677</v>
      </c>
    </row>
    <row r="290" spans="1:5" x14ac:dyDescent="0.2">
      <c r="A290" s="65"/>
      <c r="B290" s="43" t="s">
        <v>34</v>
      </c>
      <c r="C290" s="44">
        <v>18</v>
      </c>
      <c r="D290" s="66">
        <v>14031</v>
      </c>
      <c r="E290" s="67">
        <v>14031</v>
      </c>
    </row>
    <row r="291" spans="1:5" x14ac:dyDescent="0.2">
      <c r="A291" s="65"/>
      <c r="B291" s="43" t="s">
        <v>234</v>
      </c>
      <c r="C291" s="44">
        <v>20</v>
      </c>
      <c r="D291" s="66">
        <v>13561</v>
      </c>
      <c r="E291" s="67">
        <v>13561</v>
      </c>
    </row>
    <row r="292" spans="1:5" x14ac:dyDescent="0.2">
      <c r="A292" s="65"/>
      <c r="B292" s="43" t="s">
        <v>76</v>
      </c>
      <c r="C292" s="44">
        <v>8</v>
      </c>
      <c r="D292" s="66">
        <v>37732</v>
      </c>
      <c r="E292" s="67">
        <v>37732</v>
      </c>
    </row>
    <row r="293" spans="1:5" ht="13.5" thickBot="1" x14ac:dyDescent="0.25">
      <c r="A293" s="65"/>
      <c r="B293" s="50" t="s">
        <v>33</v>
      </c>
      <c r="C293" s="51">
        <v>15</v>
      </c>
      <c r="D293" s="89">
        <v>11693</v>
      </c>
      <c r="E293" s="90">
        <v>11693</v>
      </c>
    </row>
    <row r="294" spans="1:5" ht="49.5" customHeight="1" thickBot="1" x14ac:dyDescent="0.25">
      <c r="A294" s="54"/>
      <c r="B294" s="97" t="s">
        <v>235</v>
      </c>
      <c r="C294" s="98"/>
      <c r="D294" s="99">
        <f>SUM(D285:D293)</f>
        <v>292607</v>
      </c>
      <c r="E294" s="100">
        <f>SUM(E285:E293)</f>
        <v>292607</v>
      </c>
    </row>
    <row r="295" spans="1:5" x14ac:dyDescent="0.2">
      <c r="C295" s="1"/>
    </row>
    <row r="296" spans="1:5" ht="13.5" thickBot="1" x14ac:dyDescent="0.25">
      <c r="C296" s="1"/>
    </row>
    <row r="297" spans="1:5" ht="26.25" thickBot="1" x14ac:dyDescent="0.25">
      <c r="A297" s="35" t="s">
        <v>3</v>
      </c>
      <c r="B297" s="145" t="s">
        <v>13</v>
      </c>
      <c r="C297" s="146" t="s">
        <v>4</v>
      </c>
      <c r="D297" s="147" t="s">
        <v>5</v>
      </c>
      <c r="E297" s="148" t="s">
        <v>6</v>
      </c>
    </row>
    <row r="298" spans="1:5" x14ac:dyDescent="0.2">
      <c r="A298" s="62" t="s">
        <v>236</v>
      </c>
      <c r="B298" s="149" t="s">
        <v>237</v>
      </c>
      <c r="C298" s="150">
        <v>6</v>
      </c>
      <c r="D298" s="153">
        <v>14124</v>
      </c>
      <c r="E298" s="154">
        <v>14124</v>
      </c>
    </row>
    <row r="299" spans="1:5" x14ac:dyDescent="0.2">
      <c r="A299" s="65"/>
      <c r="B299" s="43" t="s">
        <v>238</v>
      </c>
      <c r="C299" s="44">
        <v>2</v>
      </c>
      <c r="D299" s="66">
        <v>6284</v>
      </c>
      <c r="E299" s="67">
        <v>6284</v>
      </c>
    </row>
    <row r="300" spans="1:5" x14ac:dyDescent="0.2">
      <c r="A300" s="65"/>
      <c r="B300" s="43" t="s">
        <v>239</v>
      </c>
      <c r="C300" s="44">
        <v>10</v>
      </c>
      <c r="D300" s="66">
        <v>11730</v>
      </c>
      <c r="E300" s="67">
        <v>11730</v>
      </c>
    </row>
    <row r="301" spans="1:5" x14ac:dyDescent="0.2">
      <c r="A301" s="65"/>
      <c r="B301" s="43" t="s">
        <v>240</v>
      </c>
      <c r="C301" s="44">
        <v>14</v>
      </c>
      <c r="D301" s="66">
        <v>32956</v>
      </c>
      <c r="E301" s="67">
        <v>32956</v>
      </c>
    </row>
    <row r="302" spans="1:5" x14ac:dyDescent="0.2">
      <c r="A302" s="65"/>
      <c r="B302" s="43" t="s">
        <v>241</v>
      </c>
      <c r="C302" s="44">
        <v>4</v>
      </c>
      <c r="D302" s="66">
        <v>12572</v>
      </c>
      <c r="E302" s="67">
        <v>12572</v>
      </c>
    </row>
    <row r="303" spans="1:5" x14ac:dyDescent="0.2">
      <c r="A303" s="65"/>
      <c r="B303" s="43" t="s">
        <v>242</v>
      </c>
      <c r="C303" s="44">
        <v>5</v>
      </c>
      <c r="D303" s="66">
        <v>3900</v>
      </c>
      <c r="E303" s="67">
        <v>3900</v>
      </c>
    </row>
    <row r="304" spans="1:5" x14ac:dyDescent="0.2">
      <c r="A304" s="65"/>
      <c r="B304" s="43" t="s">
        <v>243</v>
      </c>
      <c r="C304" s="44">
        <v>10</v>
      </c>
      <c r="D304" s="66">
        <v>23540</v>
      </c>
      <c r="E304" s="67">
        <v>23540</v>
      </c>
    </row>
    <row r="305" spans="1:5" x14ac:dyDescent="0.2">
      <c r="A305" s="65"/>
      <c r="B305" s="43" t="s">
        <v>244</v>
      </c>
      <c r="C305" s="44">
        <v>8</v>
      </c>
      <c r="D305" s="66">
        <v>23872</v>
      </c>
      <c r="E305" s="67">
        <v>23872</v>
      </c>
    </row>
    <row r="306" spans="1:5" x14ac:dyDescent="0.2">
      <c r="A306" s="65"/>
      <c r="B306" s="43" t="s">
        <v>54</v>
      </c>
      <c r="C306" s="44">
        <v>4</v>
      </c>
      <c r="D306" s="66">
        <v>18868</v>
      </c>
      <c r="E306" s="67">
        <v>18868</v>
      </c>
    </row>
    <row r="307" spans="1:5" x14ac:dyDescent="0.2">
      <c r="A307" s="65"/>
      <c r="B307" s="43" t="s">
        <v>245</v>
      </c>
      <c r="C307" s="44">
        <v>5</v>
      </c>
      <c r="D307" s="66">
        <v>13740</v>
      </c>
      <c r="E307" s="67">
        <v>13740</v>
      </c>
    </row>
    <row r="308" spans="1:5" x14ac:dyDescent="0.2">
      <c r="A308" s="65"/>
      <c r="B308" s="43" t="s">
        <v>34</v>
      </c>
      <c r="C308" s="44">
        <v>8</v>
      </c>
      <c r="D308" s="66">
        <v>6240</v>
      </c>
      <c r="E308" s="67">
        <v>6240</v>
      </c>
    </row>
    <row r="309" spans="1:5" x14ac:dyDescent="0.2">
      <c r="A309" s="65"/>
      <c r="B309" s="43" t="s">
        <v>246</v>
      </c>
      <c r="C309" s="44">
        <v>3</v>
      </c>
      <c r="D309" s="66">
        <v>7062</v>
      </c>
      <c r="E309" s="67">
        <v>7062</v>
      </c>
    </row>
    <row r="310" spans="1:5" x14ac:dyDescent="0.2">
      <c r="A310" s="65"/>
      <c r="B310" s="43" t="s">
        <v>247</v>
      </c>
      <c r="C310" s="44">
        <v>2</v>
      </c>
      <c r="D310" s="66">
        <v>7858</v>
      </c>
      <c r="E310" s="67">
        <v>7858</v>
      </c>
    </row>
    <row r="311" spans="1:5" x14ac:dyDescent="0.2">
      <c r="A311" s="65"/>
      <c r="B311" s="43" t="s">
        <v>248</v>
      </c>
      <c r="C311" s="44">
        <v>10</v>
      </c>
      <c r="D311" s="66">
        <v>15670</v>
      </c>
      <c r="E311" s="67">
        <v>15670</v>
      </c>
    </row>
    <row r="312" spans="1:5" x14ac:dyDescent="0.2">
      <c r="A312" s="65"/>
      <c r="B312" s="43" t="s">
        <v>249</v>
      </c>
      <c r="C312" s="44">
        <v>6</v>
      </c>
      <c r="D312" s="66">
        <v>11766</v>
      </c>
      <c r="E312" s="67">
        <v>11766</v>
      </c>
    </row>
    <row r="313" spans="1:5" x14ac:dyDescent="0.2">
      <c r="A313" s="65"/>
      <c r="B313" s="43" t="s">
        <v>250</v>
      </c>
      <c r="C313" s="44">
        <v>3</v>
      </c>
      <c r="D313" s="66">
        <v>15330</v>
      </c>
      <c r="E313" s="67">
        <v>15330</v>
      </c>
    </row>
    <row r="314" spans="1:5" ht="13.5" thickBot="1" x14ac:dyDescent="0.25">
      <c r="A314" s="65"/>
      <c r="B314" s="50" t="s">
        <v>251</v>
      </c>
      <c r="C314" s="51">
        <v>11</v>
      </c>
      <c r="D314" s="89">
        <v>10307</v>
      </c>
      <c r="E314" s="90">
        <v>10307</v>
      </c>
    </row>
    <row r="315" spans="1:5" ht="32.25" customHeight="1" thickBot="1" x14ac:dyDescent="0.25">
      <c r="A315" s="54"/>
      <c r="B315" s="97" t="s">
        <v>252</v>
      </c>
      <c r="C315" s="98"/>
      <c r="D315" s="99">
        <f>SUM(D298:D314)</f>
        <v>235819</v>
      </c>
      <c r="E315" s="100">
        <f>SUM(E298:E314)</f>
        <v>235819</v>
      </c>
    </row>
    <row r="316" spans="1:5" ht="13.5" thickBot="1" x14ac:dyDescent="0.25">
      <c r="B316" s="60"/>
      <c r="C316" s="60"/>
      <c r="D316" s="114"/>
      <c r="E316" s="114"/>
    </row>
    <row r="317" spans="1:5" ht="24.75" customHeight="1" thickBot="1" x14ac:dyDescent="0.25">
      <c r="A317" s="155" t="s">
        <v>253</v>
      </c>
      <c r="B317" s="156"/>
      <c r="C317" s="156"/>
      <c r="D317" s="57">
        <f>D315+D294+D281</f>
        <v>774709</v>
      </c>
      <c r="E317" s="58">
        <f>E315+E294+E281</f>
        <v>774709</v>
      </c>
    </row>
    <row r="320" spans="1:5" ht="18" x14ac:dyDescent="0.25">
      <c r="A320" s="157" t="s">
        <v>254</v>
      </c>
      <c r="B320" s="157"/>
      <c r="C320" s="157"/>
      <c r="D320" s="157"/>
      <c r="E320" s="157"/>
    </row>
    <row r="321" spans="1:5" ht="13.5" thickBot="1" x14ac:dyDescent="0.25">
      <c r="C321" s="1"/>
    </row>
    <row r="322" spans="1:5" ht="26.25" thickBot="1" x14ac:dyDescent="0.25">
      <c r="A322" s="35" t="s">
        <v>3</v>
      </c>
      <c r="B322" s="145" t="s">
        <v>13</v>
      </c>
      <c r="C322" s="146" t="s">
        <v>4</v>
      </c>
      <c r="D322" s="147" t="s">
        <v>5</v>
      </c>
      <c r="E322" s="148" t="s">
        <v>6</v>
      </c>
    </row>
    <row r="323" spans="1:5" x14ac:dyDescent="0.2">
      <c r="A323" s="62" t="s">
        <v>255</v>
      </c>
      <c r="B323" s="158" t="s">
        <v>256</v>
      </c>
      <c r="C323" s="83">
        <v>8</v>
      </c>
      <c r="D323" s="63">
        <v>37792</v>
      </c>
      <c r="E323" s="64">
        <v>37792</v>
      </c>
    </row>
    <row r="324" spans="1:5" x14ac:dyDescent="0.2">
      <c r="A324" s="65"/>
      <c r="B324" s="84" t="s">
        <v>257</v>
      </c>
      <c r="C324" s="85">
        <v>8</v>
      </c>
      <c r="D324" s="66">
        <v>37792</v>
      </c>
      <c r="E324" s="67">
        <v>37792</v>
      </c>
    </row>
    <row r="325" spans="1:5" x14ac:dyDescent="0.2">
      <c r="A325" s="65"/>
      <c r="B325" s="84" t="s">
        <v>33</v>
      </c>
      <c r="C325" s="85">
        <v>5</v>
      </c>
      <c r="D325" s="66">
        <v>18900</v>
      </c>
      <c r="E325" s="67">
        <v>18900</v>
      </c>
    </row>
    <row r="326" spans="1:5" x14ac:dyDescent="0.2">
      <c r="A326" s="65"/>
      <c r="B326" s="84" t="s">
        <v>34</v>
      </c>
      <c r="C326" s="85">
        <v>30</v>
      </c>
      <c r="D326" s="66">
        <v>35430</v>
      </c>
      <c r="E326" s="67">
        <v>35430</v>
      </c>
    </row>
    <row r="327" spans="1:5" x14ac:dyDescent="0.2">
      <c r="A327" s="65"/>
      <c r="B327" s="84" t="s">
        <v>258</v>
      </c>
      <c r="C327" s="85">
        <v>3</v>
      </c>
      <c r="D327" s="66">
        <v>16536</v>
      </c>
      <c r="E327" s="67">
        <v>16536</v>
      </c>
    </row>
    <row r="328" spans="1:5" x14ac:dyDescent="0.2">
      <c r="A328" s="65"/>
      <c r="B328" s="84" t="s">
        <v>259</v>
      </c>
      <c r="C328" s="85">
        <v>6</v>
      </c>
      <c r="D328" s="66">
        <v>37794</v>
      </c>
      <c r="E328" s="67">
        <v>37794</v>
      </c>
    </row>
    <row r="329" spans="1:5" ht="13.5" thickBot="1" x14ac:dyDescent="0.25">
      <c r="A329" s="65"/>
      <c r="B329" s="159" t="s">
        <v>260</v>
      </c>
      <c r="C329" s="160">
        <v>1</v>
      </c>
      <c r="D329" s="70">
        <v>4761</v>
      </c>
      <c r="E329" s="71">
        <v>4761</v>
      </c>
    </row>
    <row r="330" spans="1:5" ht="29.25" customHeight="1" thickBot="1" x14ac:dyDescent="0.25">
      <c r="A330" s="54"/>
      <c r="B330" s="55" t="s">
        <v>261</v>
      </c>
      <c r="C330" s="56"/>
      <c r="D330" s="57">
        <f>SUM(D323:D329)</f>
        <v>189005</v>
      </c>
      <c r="E330" s="58">
        <f>SUM(E323:E329)</f>
        <v>189005</v>
      </c>
    </row>
    <row r="331" spans="1:5" x14ac:dyDescent="0.2">
      <c r="C331" s="1"/>
    </row>
    <row r="332" spans="1:5" ht="13.5" thickBot="1" x14ac:dyDescent="0.25">
      <c r="C332" s="1"/>
    </row>
    <row r="333" spans="1:5" ht="26.25" thickBot="1" x14ac:dyDescent="0.25">
      <c r="A333" s="35" t="s">
        <v>3</v>
      </c>
      <c r="B333" s="145" t="s">
        <v>13</v>
      </c>
      <c r="C333" s="146" t="s">
        <v>4</v>
      </c>
      <c r="D333" s="147" t="s">
        <v>5</v>
      </c>
      <c r="E333" s="148" t="s">
        <v>6</v>
      </c>
    </row>
    <row r="334" spans="1:5" x14ac:dyDescent="0.2">
      <c r="A334" s="62" t="s">
        <v>262</v>
      </c>
      <c r="B334" s="158" t="s">
        <v>72</v>
      </c>
      <c r="C334" s="83">
        <v>1</v>
      </c>
      <c r="D334" s="63">
        <v>4334</v>
      </c>
      <c r="E334" s="64">
        <v>4334</v>
      </c>
    </row>
    <row r="335" spans="1:5" x14ac:dyDescent="0.2">
      <c r="A335" s="65"/>
      <c r="B335" s="84" t="s">
        <v>263</v>
      </c>
      <c r="C335" s="85">
        <v>10</v>
      </c>
      <c r="D335" s="66">
        <v>113390</v>
      </c>
      <c r="E335" s="67">
        <v>113390</v>
      </c>
    </row>
    <row r="336" spans="1:5" x14ac:dyDescent="0.2">
      <c r="A336" s="65"/>
      <c r="B336" s="84" t="s">
        <v>70</v>
      </c>
      <c r="C336" s="85">
        <v>5</v>
      </c>
      <c r="D336" s="66">
        <v>24800</v>
      </c>
      <c r="E336" s="67">
        <v>24800</v>
      </c>
    </row>
    <row r="337" spans="1:5" x14ac:dyDescent="0.2">
      <c r="A337" s="65"/>
      <c r="B337" s="84" t="s">
        <v>264</v>
      </c>
      <c r="C337" s="85">
        <v>10</v>
      </c>
      <c r="D337" s="66">
        <v>126530</v>
      </c>
      <c r="E337" s="67">
        <v>126530</v>
      </c>
    </row>
    <row r="338" spans="1:5" ht="13.5" thickBot="1" x14ac:dyDescent="0.25">
      <c r="A338" s="65"/>
      <c r="B338" s="159" t="s">
        <v>265</v>
      </c>
      <c r="C338" s="160">
        <v>5</v>
      </c>
      <c r="D338" s="70">
        <v>12205</v>
      </c>
      <c r="E338" s="71">
        <v>12205</v>
      </c>
    </row>
    <row r="339" spans="1:5" ht="32.25" customHeight="1" thickBot="1" x14ac:dyDescent="0.25">
      <c r="A339" s="54"/>
      <c r="B339" s="55" t="s">
        <v>266</v>
      </c>
      <c r="C339" s="56"/>
      <c r="D339" s="57">
        <f>SUM(D334:D338)</f>
        <v>281259</v>
      </c>
      <c r="E339" s="58">
        <f>SUM(E334:E338)</f>
        <v>281259</v>
      </c>
    </row>
    <row r="340" spans="1:5" x14ac:dyDescent="0.2">
      <c r="C340" s="1"/>
    </row>
    <row r="341" spans="1:5" ht="13.5" thickBot="1" x14ac:dyDescent="0.25">
      <c r="C341" s="1"/>
    </row>
    <row r="342" spans="1:5" ht="26.25" thickBot="1" x14ac:dyDescent="0.25">
      <c r="A342" s="35" t="s">
        <v>3</v>
      </c>
      <c r="B342" s="145" t="s">
        <v>13</v>
      </c>
      <c r="C342" s="146" t="s">
        <v>4</v>
      </c>
      <c r="D342" s="147" t="s">
        <v>5</v>
      </c>
      <c r="E342" s="148" t="s">
        <v>6</v>
      </c>
    </row>
    <row r="343" spans="1:5" x14ac:dyDescent="0.2">
      <c r="A343" s="62" t="s">
        <v>267</v>
      </c>
      <c r="B343" s="149" t="s">
        <v>268</v>
      </c>
      <c r="C343" s="150">
        <v>3</v>
      </c>
      <c r="D343" s="151">
        <v>18111</v>
      </c>
      <c r="E343" s="152">
        <v>18111</v>
      </c>
    </row>
    <row r="344" spans="1:5" x14ac:dyDescent="0.2">
      <c r="A344" s="65"/>
      <c r="B344" s="43" t="s">
        <v>34</v>
      </c>
      <c r="C344" s="44">
        <v>20</v>
      </c>
      <c r="D344" s="48">
        <v>26780</v>
      </c>
      <c r="E344" s="49">
        <v>26780</v>
      </c>
    </row>
    <row r="345" spans="1:5" x14ac:dyDescent="0.2">
      <c r="A345" s="65"/>
      <c r="B345" s="43" t="s">
        <v>35</v>
      </c>
      <c r="C345" s="44">
        <v>10</v>
      </c>
      <c r="D345" s="48">
        <v>78740</v>
      </c>
      <c r="E345" s="49">
        <v>78740</v>
      </c>
    </row>
    <row r="346" spans="1:5" x14ac:dyDescent="0.2">
      <c r="A346" s="65"/>
      <c r="B346" s="43" t="s">
        <v>69</v>
      </c>
      <c r="C346" s="44">
        <v>10</v>
      </c>
      <c r="D346" s="48">
        <v>98420</v>
      </c>
      <c r="E346" s="49">
        <v>98420</v>
      </c>
    </row>
    <row r="347" spans="1:5" ht="13.5" thickBot="1" x14ac:dyDescent="0.25">
      <c r="A347" s="65"/>
      <c r="B347" s="68" t="s">
        <v>142</v>
      </c>
      <c r="C347" s="69">
        <v>10</v>
      </c>
      <c r="D347" s="161">
        <v>70870</v>
      </c>
      <c r="E347" s="162">
        <v>70870</v>
      </c>
    </row>
    <row r="348" spans="1:5" ht="33" customHeight="1" thickBot="1" x14ac:dyDescent="0.25">
      <c r="A348" s="54"/>
      <c r="B348" s="55" t="s">
        <v>269</v>
      </c>
      <c r="C348" s="56"/>
      <c r="D348" s="57">
        <f>SUM(D343:D347)</f>
        <v>292921</v>
      </c>
      <c r="E348" s="58">
        <f>SUM(E343:E347)</f>
        <v>292921</v>
      </c>
    </row>
    <row r="349" spans="1:5" ht="13.5" thickBot="1" x14ac:dyDescent="0.25">
      <c r="C349" s="1"/>
    </row>
    <row r="350" spans="1:5" ht="24.75" customHeight="1" thickBot="1" x14ac:dyDescent="0.25">
      <c r="A350" s="163" t="s">
        <v>270</v>
      </c>
      <c r="B350" s="164"/>
      <c r="C350" s="164"/>
      <c r="D350" s="57">
        <f>D348+D339+D330</f>
        <v>763185</v>
      </c>
      <c r="E350" s="58">
        <f>E348+E339+E330</f>
        <v>763185</v>
      </c>
    </row>
  </sheetData>
  <mergeCells count="53">
    <mergeCell ref="A350:C350"/>
    <mergeCell ref="A323:A330"/>
    <mergeCell ref="B330:C330"/>
    <mergeCell ref="A334:A339"/>
    <mergeCell ref="B339:C339"/>
    <mergeCell ref="A343:A348"/>
    <mergeCell ref="B348:C348"/>
    <mergeCell ref="A285:A294"/>
    <mergeCell ref="B294:C294"/>
    <mergeCell ref="A298:A315"/>
    <mergeCell ref="B315:C315"/>
    <mergeCell ref="A317:C317"/>
    <mergeCell ref="A320:E320"/>
    <mergeCell ref="A257:A261"/>
    <mergeCell ref="B261:C261"/>
    <mergeCell ref="A263:C263"/>
    <mergeCell ref="A264:C264"/>
    <mergeCell ref="A268:E268"/>
    <mergeCell ref="A271:A281"/>
    <mergeCell ref="B281:C281"/>
    <mergeCell ref="A221:A227"/>
    <mergeCell ref="B227:C227"/>
    <mergeCell ref="A232:A243"/>
    <mergeCell ref="B243:C243"/>
    <mergeCell ref="A247:A253"/>
    <mergeCell ref="B253:C253"/>
    <mergeCell ref="A178:A187"/>
    <mergeCell ref="B187:C187"/>
    <mergeCell ref="A191:A207"/>
    <mergeCell ref="B207:C207"/>
    <mergeCell ref="A212:A216"/>
    <mergeCell ref="B214:C214"/>
    <mergeCell ref="B216:C216"/>
    <mergeCell ref="A103:E103"/>
    <mergeCell ref="A106:A145"/>
    <mergeCell ref="B145:C145"/>
    <mergeCell ref="A150:A163"/>
    <mergeCell ref="B163:C163"/>
    <mergeCell ref="A168:A174"/>
    <mergeCell ref="B174:C174"/>
    <mergeCell ref="A18:E18"/>
    <mergeCell ref="A22:A37"/>
    <mergeCell ref="B37:C37"/>
    <mergeCell ref="A42:A63"/>
    <mergeCell ref="A68:A82"/>
    <mergeCell ref="A87:A97"/>
    <mergeCell ref="B97:C97"/>
    <mergeCell ref="D1:E1"/>
    <mergeCell ref="A4:E4"/>
    <mergeCell ref="A7:B7"/>
    <mergeCell ref="A9:B9"/>
    <mergeCell ref="A12:B12"/>
    <mergeCell ref="A13:B1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556634A8AB2DA40AD59F6BB5CA84BB8" ma:contentTypeVersion="0" ma:contentTypeDescription="Új dokumentum létrehozása." ma:contentTypeScope="" ma:versionID="3ffcd5b50a11e6a2a5fdfe63f283d4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012C7-F49D-48A2-B387-849A5C8920E1}"/>
</file>

<file path=customXml/itemProps2.xml><?xml version="1.0" encoding="utf-8"?>
<ds:datastoreItem xmlns:ds="http://schemas.openxmlformats.org/officeDocument/2006/customXml" ds:itemID="{C0336F6F-F3BD-425F-962D-5DF1C3225685}"/>
</file>

<file path=customXml/itemProps3.xml><?xml version="1.0" encoding="utf-8"?>
<ds:datastoreItem xmlns:ds="http://schemas.openxmlformats.org/officeDocument/2006/customXml" ds:itemID="{FB51210A-FB32-42DB-BF81-42367CB51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Krizmanichné Magyari Klára</dc:creator>
  <cp:lastModifiedBy>Krizmanichné Magyari Klára</cp:lastModifiedBy>
  <cp:lastPrinted>2018-10-10T12:31:25Z</cp:lastPrinted>
  <dcterms:created xsi:type="dcterms:W3CDTF">2018-10-10T12:23:40Z</dcterms:created>
  <dcterms:modified xsi:type="dcterms:W3CDTF">2018-10-10T12:31:29Z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0x010100E556634A8AB2DA40AD59F6BB5CA84BB8</vt:lpwstr>
  </property>
</Properties>
</file>