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enzugy\2017\BESZAMOL\"/>
    </mc:Choice>
  </mc:AlternateContent>
  <bookViews>
    <workbookView xWindow="0" yWindow="0" windowWidth="21570" windowHeight="8160"/>
  </bookViews>
  <sheets>
    <sheet name="JÁKI ÚTI TEMETŐ" sheetId="1" r:id="rId1"/>
    <sheet name="GYÖNGY.HERM.TEMETŐ" sheetId="2" r:id="rId2"/>
    <sheet name="KÁMONI TEMETŐ" sheetId="3" r:id="rId3"/>
    <sheet name="HERÉNYI TEMETŐ" sheetId="4" r:id="rId4"/>
    <sheet name="OLADI TEMETŐ" sheetId="5" r:id="rId5"/>
    <sheet name="SZENTKIRÁLYI TEMETŐ" sheetId="6" r:id="rId6"/>
    <sheet name="SZENT MÁRTON TEMETŐ" sheetId="7" r:id="rId7"/>
    <sheet name="SZENT MÁRTON TEMETŐ II." sheetId="13" r:id="rId8"/>
    <sheet name="ÚJPERINTI TEMETŐ" sheetId="8" r:id="rId9"/>
    <sheet name="ZANATI TEMETŐ" sheetId="9" r:id="rId10"/>
    <sheet name="PETŐFI TELEP-TEMETŐ" sheetId="10" r:id="rId11"/>
    <sheet name="SZŐLŐSI TEMETŐ" sheetId="11" r:id="rId12"/>
    <sheet name="ZARKAHÁZI TEMETŐ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7" l="1"/>
  <c r="G31" i="7"/>
  <c r="G22" i="7"/>
  <c r="G20" i="5"/>
  <c r="G27" i="4"/>
  <c r="G31" i="4" s="1"/>
  <c r="G10" i="4"/>
  <c r="G66" i="1"/>
  <c r="G71" i="1" s="1"/>
  <c r="G15" i="1"/>
  <c r="G54" i="1"/>
  <c r="G8" i="1"/>
  <c r="G70" i="1" l="1"/>
  <c r="G33" i="7"/>
  <c r="G14" i="13"/>
  <c r="G15" i="12"/>
  <c r="G15" i="11"/>
  <c r="G10" i="10"/>
  <c r="G20" i="9"/>
  <c r="G24" i="9" s="1"/>
  <c r="G15" i="8"/>
  <c r="G20" i="6"/>
  <c r="G15" i="3"/>
  <c r="G18" i="2"/>
  <c r="G22" i="2" s="1"/>
  <c r="G72" i="1" l="1"/>
</calcChain>
</file>

<file path=xl/sharedStrings.xml><?xml version="1.0" encoding="utf-8"?>
<sst xmlns="http://schemas.openxmlformats.org/spreadsheetml/2006/main" count="615" uniqueCount="234">
  <si>
    <t>Leltári sz.</t>
  </si>
  <si>
    <t>Megnevezés</t>
  </si>
  <si>
    <t>Fők.szám</t>
  </si>
  <si>
    <t>Hrsz.</t>
  </si>
  <si>
    <t>121122-7243</t>
  </si>
  <si>
    <t>JÁKI ÚTI TEMETŐ - TELEPHELY FÖLDTER. (Ferenczy István u. 1.)</t>
  </si>
  <si>
    <t>Magyar Államtól - térítésmentes átvétel</t>
  </si>
  <si>
    <t>4877/3</t>
  </si>
  <si>
    <t>121149-7017</t>
  </si>
  <si>
    <t>KEGYELETI HELY (JÁKI U-I TEMETŐBEN)</t>
  </si>
  <si>
    <t>1945.03.04-i bombázásban elhunytak emlék</t>
  </si>
  <si>
    <t>4877/4</t>
  </si>
  <si>
    <t>121149-7247</t>
  </si>
  <si>
    <t>I.VILÁGHÁBORÚS SÍRKÖVEK, EMLÉKMŰVEK -   FELÚJÍTÁSI ÉRTÉKE</t>
  </si>
  <si>
    <t>578 SÍRKŐ, 5 EMLÉKMŰ, 50 EGYEN SÍRKŐ</t>
  </si>
  <si>
    <t>161221-96</t>
  </si>
  <si>
    <t>JÁKI UTI TEMETŐ-(4877/4-es FÖLDTERÜLET)</t>
  </si>
  <si>
    <t>161232-176</t>
  </si>
  <si>
    <t>KÁPOLNA - HŐSI TEMETŐBEN</t>
  </si>
  <si>
    <t>16124-10</t>
  </si>
  <si>
    <t>DRÓTKERÍTÉS - JÁKI UTI TEMETŐ</t>
  </si>
  <si>
    <t>JÁKI UTI TEMETŐ</t>
  </si>
  <si>
    <t>16124-13</t>
  </si>
  <si>
    <t>HARANGLÁB  -JÁKI UTI TEMETŐBEN</t>
  </si>
  <si>
    <t>16124-14</t>
  </si>
  <si>
    <t>16124-15</t>
  </si>
  <si>
    <t>16124-16</t>
  </si>
  <si>
    <t>JĆKI UTI TEMETŐ</t>
  </si>
  <si>
    <t>16124-17</t>
  </si>
  <si>
    <t>TEMETŐ</t>
  </si>
  <si>
    <t>16124-18</t>
  </si>
  <si>
    <t>DISZBURKOLAT-FOBEJ.TEMETOI KERESZT KORUL</t>
  </si>
  <si>
    <t>16124-19</t>
  </si>
  <si>
    <t>JÁKI UTI TEMETŐ- JÁRDA</t>
  </si>
  <si>
    <t>16124-20</t>
  </si>
  <si>
    <t>JÁKI UTI TEMETŐ- KERITÉS</t>
  </si>
  <si>
    <t>JÁKI UTI TEMETŐ-KERITÉS ÁTHELYEZÉS</t>
  </si>
  <si>
    <t>16124-21</t>
  </si>
  <si>
    <t>JÁKI UTI TEMETŐBEN - UT</t>
  </si>
  <si>
    <t>16124-22</t>
  </si>
  <si>
    <t>KERÍTÉS- TEMETŐ BEJÁRATNÁL - JÁKI UT</t>
  </si>
  <si>
    <t>16124-23</t>
  </si>
  <si>
    <t>KOLUMBÁRIUM 8 FÜLKÉS -B14 URNAS PARCELLA</t>
  </si>
  <si>
    <t>16124-24</t>
  </si>
  <si>
    <t>KRIPTASORI FELSŐ UT - JÁKI UT</t>
  </si>
  <si>
    <t>16124-26</t>
  </si>
  <si>
    <t>ÖSSZEKÖTŐ UTAK - JÁKI UTI TEMETŐBEN</t>
  </si>
  <si>
    <t>16124-28</t>
  </si>
  <si>
    <t>TEMETŐ KAPU-JÁKI UTON</t>
  </si>
  <si>
    <t>JÁKI UTI TEMETŐ RAVATALOZÓJÁNÁL</t>
  </si>
  <si>
    <t>16124-3</t>
  </si>
  <si>
    <t>ÁLDOZATI KEGYHELY- FŐBEJ.GYERTYAÉGETÉSRE</t>
  </si>
  <si>
    <t>16124-30</t>
  </si>
  <si>
    <t>TEMETŐ MELLÉKUTJAI- JÁKI UTI TEMETŐ</t>
  </si>
  <si>
    <t>16124-31</t>
  </si>
  <si>
    <t>TEMETŐI KERESZT - FOBEJARATNAL LEVO</t>
  </si>
  <si>
    <t>16124-33</t>
  </si>
  <si>
    <t>UJ PARCELLA UTJA - JÁKI UTI TEMETŐ</t>
  </si>
  <si>
    <t>16124-36</t>
  </si>
  <si>
    <t>VIZHÁLÓZAT KÚTFEJEKKEL - JÁKI UTI TEMETŐ</t>
  </si>
  <si>
    <t>16124-37</t>
  </si>
  <si>
    <t>VIZHÁLÓZAT KÚTFEJEKKEL- JÁKI UTI TEMETŐ</t>
  </si>
  <si>
    <t>16124-9</t>
  </si>
  <si>
    <t>BELSŐ CSATORNAHÁLÓZAT- JÁKI UTI TEMETŐ</t>
  </si>
  <si>
    <t>16124-94</t>
  </si>
  <si>
    <t>SOROMPÓ- JÁKI UTI TEMETŐBEN</t>
  </si>
  <si>
    <t>16131-177</t>
  </si>
  <si>
    <t>EMLÉKMŰ  -JÁKI UTI TEMETŐBEN</t>
  </si>
  <si>
    <t>16131-178</t>
  </si>
  <si>
    <t>ŐSI KÜRTÖS SZOBOR  -JÁKI UTI TEMETŐBEN</t>
  </si>
  <si>
    <t>161921-1</t>
  </si>
  <si>
    <t>RAVATALOZÓ ÉPÜLETE - JÁKI UTI TEMETŐ</t>
  </si>
  <si>
    <t>161922-11</t>
  </si>
  <si>
    <t>DRÓTKERÍTÉS - JÁKI UTI TEMETŐBEN</t>
  </si>
  <si>
    <t>161922-2</t>
  </si>
  <si>
    <t>"A" PARCELLA TÉRBURKOLAT-JÁKI UTI TEM</t>
  </si>
  <si>
    <t>161922-25</t>
  </si>
  <si>
    <t>NYÁRFÁS UT TÉRBURKOLAT - JÁKI UT</t>
  </si>
  <si>
    <t>161922-29</t>
  </si>
  <si>
    <t>TEMETŐ KÖZVILÁGÍTÁS- JÁKI UT</t>
  </si>
  <si>
    <t>161922-32</t>
  </si>
  <si>
    <t>TÉRBURKOLAT RAVATALOZÓNÁL  -JÁKI UTI</t>
  </si>
  <si>
    <t>161922-34</t>
  </si>
  <si>
    <t>VILLANY KÁBEL VEZETÉK-JÁKI UTI TEMETŐ</t>
  </si>
  <si>
    <t>161922-35</t>
  </si>
  <si>
    <t>VIRÁGKRUPP KŐFALLAL -II.VILAGHARORUS EML</t>
  </si>
  <si>
    <t>161922-8</t>
  </si>
  <si>
    <t>BEJÁRATI FŐÚT ÉS RAV. TÉRBUR. JÁKI UT</t>
  </si>
  <si>
    <t>JÁKI UT</t>
  </si>
  <si>
    <t>161931-39</t>
  </si>
  <si>
    <t>HALOTTSZÁLLÍTÓ LIFT- JÁKI UTI TEMETŐ</t>
  </si>
  <si>
    <t>18 - JÁKI ÚTI TEMETŐ</t>
  </si>
  <si>
    <t>Megjegyzés</t>
  </si>
  <si>
    <t>Mennyiség</t>
  </si>
  <si>
    <t>Egyéb célú telkek értéke</t>
  </si>
  <si>
    <t>Ingatlanok összesen:</t>
  </si>
  <si>
    <t>Gépek, ber. összesen:</t>
  </si>
  <si>
    <t>JÁKI U.TEMETO KOZVILÁGITÁS</t>
  </si>
  <si>
    <t>JÁKI U TEMETÖ KÖZVILÁGITÁS</t>
  </si>
  <si>
    <t>JÁKI UTI TEMETÖ  -UT</t>
  </si>
  <si>
    <t>Mindösszesen:</t>
  </si>
  <si>
    <t>161221-68</t>
  </si>
  <si>
    <t>FÖLDTERÜLET GYÖNGYÖLHERMANI TEMETÖ</t>
  </si>
  <si>
    <t>161232-69</t>
  </si>
  <si>
    <t>RAVATALOZÓ ÉPÜLETE-GYÖNGYÖSHERMÁN</t>
  </si>
  <si>
    <t>ÉPÜLET</t>
  </si>
  <si>
    <t>16124-70</t>
  </si>
  <si>
    <t>GYÖNGYÖSHERMÁNI TEMETŐBEN PARKOLÓ</t>
  </si>
  <si>
    <t>PARKOLÓ</t>
  </si>
  <si>
    <t>16124-71</t>
  </si>
  <si>
    <t>TEMETŐKERÍTÉS- GYÖNGYÖSHERMÁNI TEM.</t>
  </si>
  <si>
    <t>GYÖNGYÖSHERMÁNI TEMETŐ</t>
  </si>
  <si>
    <t>25 - GYÖNGYÖSHERMÁNI TEMETŐ</t>
  </si>
  <si>
    <t>161221-103</t>
  </si>
  <si>
    <t>KÁMONI TEMETŐ</t>
  </si>
  <si>
    <t>1215</t>
  </si>
  <si>
    <t>16124-109</t>
  </si>
  <si>
    <t>KÁMONI  TEMETŐ ÉPITMÉNYEI - KERÍTÉS</t>
  </si>
  <si>
    <t>26 - KÁMONI TEMETŐ</t>
  </si>
  <si>
    <t>27 - HERÉNYI TEMETŐ</t>
  </si>
  <si>
    <t>121122-7004</t>
  </si>
  <si>
    <t>HERÉNYI TEMETŐ BŐVÍTÉSE 120/11 hrsz.</t>
  </si>
  <si>
    <t>120/11 hrsz-ú terület kisajátítása</t>
  </si>
  <si>
    <t>120/11</t>
  </si>
  <si>
    <t>121122-7005</t>
  </si>
  <si>
    <t>HERÉNYI TEMETŐ BŐVÍTÉSE 120/12 hrsz.</t>
  </si>
  <si>
    <t>120/12. hrsz-ú terület kisajátítása</t>
  </si>
  <si>
    <t>120/12</t>
  </si>
  <si>
    <t>121122-7006</t>
  </si>
  <si>
    <t>HERÉNYI TEMETŐ BŐVÍTÉSE 120/13. hrsz.</t>
  </si>
  <si>
    <t>120/13 hrsz-ú terület kisajátítása</t>
  </si>
  <si>
    <t>120/13</t>
  </si>
  <si>
    <t>121149-7084</t>
  </si>
  <si>
    <t>HERÉNYI TEMETŐBEN KERÍTÉS+KÉTSZÁRNYÚ ACÉLKAPU+KISKAPU</t>
  </si>
  <si>
    <t>121149-7235</t>
  </si>
  <si>
    <t>SZARKA ZOLTÁN SÍREMLÉKE</t>
  </si>
  <si>
    <t>114</t>
  </si>
  <si>
    <t>161221-40</t>
  </si>
  <si>
    <t>HERÉNYI TEMETŐ</t>
  </si>
  <si>
    <t>ELŐZŐLEG CSAK A BŐVITÉSNEK VOLT ÉRTÉKE</t>
  </si>
  <si>
    <t>161232-41</t>
  </si>
  <si>
    <t>RAVATALOZÓ ÉPÜLETE-HERÉNYI TEMETŐ</t>
  </si>
  <si>
    <t>16124-42</t>
  </si>
  <si>
    <t>ÁSOTT KÚT - HERÉNYI TEMETŐBEN</t>
  </si>
  <si>
    <t>16124-43</t>
  </si>
  <si>
    <t>JÁRDA RAVATALOZÓHOZ - HERÉNYI TEMETŐ</t>
  </si>
  <si>
    <t>16124-44</t>
  </si>
  <si>
    <t>TEMETŐ KERITÉS - HERÉNYI TEMETŐ</t>
  </si>
  <si>
    <t>16124-45</t>
  </si>
  <si>
    <t>UT HERÉNYI TEMETŐBEN</t>
  </si>
  <si>
    <t>16124-46</t>
  </si>
  <si>
    <t>VIZHÁLÓZAT KÖZUTTAL - HERÉNYI TEM</t>
  </si>
  <si>
    <t>28 - OLADI TEMETŐ</t>
  </si>
  <si>
    <t>161221-102</t>
  </si>
  <si>
    <t>OLADI TEMETŐ</t>
  </si>
  <si>
    <t>BÁNYASZOLG. JOG ÉGÁZ-NAK</t>
  </si>
  <si>
    <t>161232-47</t>
  </si>
  <si>
    <t>RAVATALOZÓ ÉPÜLRT- OLADI TEMETŐ</t>
  </si>
  <si>
    <t>16124-48</t>
  </si>
  <si>
    <t>BEJÁRATI VASKAPU - OLADI TEMETŐBEN</t>
  </si>
  <si>
    <t>29 - SZENTKIRÁLYI TEMETŐ</t>
  </si>
  <si>
    <t>161221-101</t>
  </si>
  <si>
    <t>SZENTKIRÁLYI TEMETŐ</t>
  </si>
  <si>
    <t>161232-49</t>
  </si>
  <si>
    <t>16124-51</t>
  </si>
  <si>
    <t>TEMETŐKERITÉS - SZENTKIRÁLY</t>
  </si>
  <si>
    <t>RAVATALOZÓ ÉPÜLETE</t>
  </si>
  <si>
    <t>30 - SZENT MÁRTON TEMETŐ</t>
  </si>
  <si>
    <t>161221-105</t>
  </si>
  <si>
    <t>SZENT MÁRTON TEMETŐ</t>
  </si>
  <si>
    <t>161232-52</t>
  </si>
  <si>
    <t>SZENT MÁRTON TEMETŐ SZOC. ÉPÜLETE</t>
  </si>
  <si>
    <t>TEMETŐI ÉPÜLET</t>
  </si>
  <si>
    <t>16124-174</t>
  </si>
  <si>
    <t>KÉTHELYI FRANCISKA SIRJÁNÁL UJ KERITÉS</t>
  </si>
  <si>
    <t>16124-54</t>
  </si>
  <si>
    <t>SZENT MÁRTN UTI TEMETŐ KERITÉSE+KAPU</t>
  </si>
  <si>
    <t>SZENT M. TEMETŐ</t>
  </si>
  <si>
    <t>16124-57</t>
  </si>
  <si>
    <t>SZENT MÁRTON TEMETŐBEN CSATORNA BEKÖTÉS</t>
  </si>
  <si>
    <t>16124-58</t>
  </si>
  <si>
    <t>VIZBEKÖTÉS SZENT MÁRTON TEMETŐBEN</t>
  </si>
  <si>
    <t>16124-95</t>
  </si>
  <si>
    <t>VÉDETT SÍROK RESTAURÁLÁSA</t>
  </si>
  <si>
    <t>16131-179</t>
  </si>
  <si>
    <t>MINDENKI KERESZTJE - SZENT MÁRTON TEMETŐ</t>
  </si>
  <si>
    <t>161922-59</t>
  </si>
  <si>
    <t>ÁSOTT KUT - SZENT MÁRTON UTI TEM</t>
  </si>
  <si>
    <t>SZENT MÁRTON UTI TEMETŐ</t>
  </si>
  <si>
    <t>6653/1</t>
  </si>
  <si>
    <t>31 - ÚJPERINTI TEMETŐ</t>
  </si>
  <si>
    <t>161221-104</t>
  </si>
  <si>
    <t>UJPERINTI TEMETŐ- KÜLSŐ POZSONYI UT</t>
  </si>
  <si>
    <t>16124-60</t>
  </si>
  <si>
    <t>UJPERINTI TEMETÖ KERITÉS ÉPITÉS</t>
  </si>
  <si>
    <t>32 - ZANATI TEMETŐ</t>
  </si>
  <si>
    <t>161221-61</t>
  </si>
  <si>
    <t>FÖLDTERÜLET ZANATI TEMETÖ BÖVITÉSSEL</t>
  </si>
  <si>
    <t>161232-62</t>
  </si>
  <si>
    <t>RAVATALOZÓ ÉPÜLET- ZANATI TEMETŐ</t>
  </si>
  <si>
    <t>ZANATI TEMETŐ</t>
  </si>
  <si>
    <t>16124-64</t>
  </si>
  <si>
    <t>ZANATI TEMETO  -VIZELLÁTÁS</t>
  </si>
  <si>
    <t>16124-65</t>
  </si>
  <si>
    <t>ZANATI TEMETŐ - KERITÉS</t>
  </si>
  <si>
    <t>16124-66</t>
  </si>
  <si>
    <t>ZANATI TEMETŐ - UT</t>
  </si>
  <si>
    <t>16124-67</t>
  </si>
  <si>
    <t>ZANATI TEMETŐ- KÖZVILÁGITÁS</t>
  </si>
  <si>
    <t>51 - PETŐFI TELEP - TEMETŐ</t>
  </si>
  <si>
    <t>161221-97</t>
  </si>
  <si>
    <t>PETŐFI TELEP TEMETŐ - KÖRMENDI UT</t>
  </si>
  <si>
    <t>52 - SZŐLŐSI TEMETŐ</t>
  </si>
  <si>
    <t>161221-98</t>
  </si>
  <si>
    <t>SZŐLŐSI TEMETŐ</t>
  </si>
  <si>
    <t>16124-99</t>
  </si>
  <si>
    <t>SZŐLŐSI TEMETŐÉPÍTMÉNYEI</t>
  </si>
  <si>
    <t>53 - ZARKAHÁZI TEMETŐ</t>
  </si>
  <si>
    <t>161221-100</t>
  </si>
  <si>
    <t>ZARKAHÁZI TEMETŐ</t>
  </si>
  <si>
    <t>16124-108</t>
  </si>
  <si>
    <t>ZARKAHÁZI   TEMETŐ ÉPITMÉNYEI</t>
  </si>
  <si>
    <t>KERITÉS-VIZ-VILLANY</t>
  </si>
  <si>
    <t>54 - SZENT MÁRTON TEMETŐ II.</t>
  </si>
  <si>
    <t>161221-106</t>
  </si>
  <si>
    <t>16124-107</t>
  </si>
  <si>
    <t>SZENT MÁRTON TEMETŐ KERÍTÉSE</t>
  </si>
  <si>
    <t>6653/2</t>
  </si>
  <si>
    <t>Átadási vagyon érték</t>
  </si>
  <si>
    <t>Összesen:</t>
  </si>
  <si>
    <t>Egyéb épületek értéke</t>
  </si>
  <si>
    <t>Egyéb építmények értéke</t>
  </si>
  <si>
    <t>Egyéb gép, berendezés értéke</t>
  </si>
  <si>
    <t>Kulturális javak 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</si>
</sst>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quotePrefix="1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0" fontId="0" fillId="0" borderId="0" xfId="0"/>
    <xf numFmtId="0" fontId="0" fillId="0" borderId="0" xfId="0" quotePrefix="1"/>
    <xf numFmtId="0" fontId="0" fillId="0" borderId="1" xfId="0" quotePrefix="1" applyFill="1" applyBorder="1"/>
    <xf numFmtId="0" fontId="0" fillId="0" borderId="0" xfId="0" applyBorder="1"/>
    <xf numFmtId="0" fontId="0" fillId="0" borderId="0" xfId="0"/>
    <xf numFmtId="0" fontId="0" fillId="0" borderId="0" xfId="0" quotePrefix="1"/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quotePrefix="1" applyBorder="1"/>
    <xf numFmtId="0" fontId="0" fillId="0" borderId="0" xfId="0"/>
    <xf numFmtId="0" fontId="0" fillId="0" borderId="0" xfId="0" quotePrefix="1"/>
    <xf numFmtId="0" fontId="0" fillId="0" borderId="1" xfId="0" applyBorder="1" applyAlignment="1">
      <alignment horizontal="left"/>
    </xf>
    <xf numFmtId="17" fontId="0" fillId="0" borderId="0" xfId="0" applyNumberFormat="1"/>
    <xf numFmtId="17" fontId="0" fillId="0" borderId="0" xfId="0" quotePrefix="1" applyNumberFormat="1"/>
    <xf numFmtId="49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3" fontId="0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22" workbookViewId="0">
      <selection activeCell="G45" sqref="G45"/>
    </sheetView>
  </sheetViews>
  <sheetFormatPr defaultRowHeight="15" x14ac:dyDescent="0.25"/>
  <cols>
    <col min="1" max="1" width="13.28515625" bestFit="1" customWidth="1"/>
    <col min="2" max="2" width="10.7109375" customWidth="1"/>
    <col min="3" max="3" width="9.7109375" style="9" customWidth="1"/>
    <col min="4" max="4" width="10.7109375" style="9" customWidth="1"/>
    <col min="5" max="5" width="57" customWidth="1"/>
    <col min="6" max="6" width="39.28515625" customWidth="1"/>
    <col min="7" max="7" width="19.7109375" bestFit="1" customWidth="1"/>
  </cols>
  <sheetData>
    <row r="1" spans="1:7" s="2" customFormat="1" ht="21" x14ac:dyDescent="0.35">
      <c r="A1" s="54" t="s">
        <v>91</v>
      </c>
      <c r="B1" s="54"/>
      <c r="C1" s="54"/>
      <c r="D1" s="54"/>
      <c r="E1" s="54"/>
      <c r="F1" s="54"/>
      <c r="G1" s="54"/>
    </row>
    <row r="4" spans="1:7" s="5" customFormat="1" ht="18.75" x14ac:dyDescent="0.3">
      <c r="A4" s="5" t="s">
        <v>94</v>
      </c>
      <c r="C4" s="10"/>
      <c r="D4" s="10"/>
      <c r="G4" s="6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x14ac:dyDescent="0.25">
      <c r="A6" s="18" t="s">
        <v>4</v>
      </c>
      <c r="B6" s="18">
        <v>121122</v>
      </c>
      <c r="C6" s="19" t="s">
        <v>7</v>
      </c>
      <c r="D6" s="20">
        <v>1</v>
      </c>
      <c r="E6" s="18" t="s">
        <v>5</v>
      </c>
      <c r="F6" s="18" t="s">
        <v>6</v>
      </c>
      <c r="G6" s="21">
        <v>80000000</v>
      </c>
    </row>
    <row r="7" spans="1:7" x14ac:dyDescent="0.25">
      <c r="A7" s="18" t="s">
        <v>15</v>
      </c>
      <c r="B7" s="18">
        <v>121822</v>
      </c>
      <c r="C7" s="19" t="s">
        <v>11</v>
      </c>
      <c r="D7" s="20">
        <v>1</v>
      </c>
      <c r="E7" s="18" t="s">
        <v>16</v>
      </c>
      <c r="F7" s="18"/>
      <c r="G7" s="21">
        <v>482906000</v>
      </c>
    </row>
    <row r="8" spans="1:7" x14ac:dyDescent="0.25">
      <c r="A8" s="18"/>
      <c r="B8" s="18"/>
      <c r="C8" s="19"/>
      <c r="D8" s="20"/>
      <c r="E8" s="18"/>
      <c r="F8" s="51" t="s">
        <v>229</v>
      </c>
      <c r="G8" s="22">
        <f>SUM(G6:G7)</f>
        <v>562906000</v>
      </c>
    </row>
    <row r="9" spans="1:7" s="43" customFormat="1" x14ac:dyDescent="0.25">
      <c r="A9" s="37"/>
      <c r="B9" s="37"/>
      <c r="C9" s="40"/>
      <c r="D9" s="41"/>
      <c r="E9" s="37"/>
      <c r="F9" s="52"/>
      <c r="G9" s="53"/>
    </row>
    <row r="10" spans="1:7" s="43" customFormat="1" x14ac:dyDescent="0.25">
      <c r="A10" s="37"/>
      <c r="B10" s="37"/>
      <c r="C10" s="40"/>
      <c r="D10" s="41"/>
      <c r="E10" s="37"/>
      <c r="F10" s="52"/>
      <c r="G10" s="53"/>
    </row>
    <row r="11" spans="1:7" ht="18.75" x14ac:dyDescent="0.3">
      <c r="A11" s="5" t="s">
        <v>230</v>
      </c>
      <c r="C11" s="12"/>
      <c r="G11" s="4"/>
    </row>
    <row r="12" spans="1:7" s="1" customFormat="1" x14ac:dyDescent="0.25">
      <c r="A12" s="16" t="s">
        <v>0</v>
      </c>
      <c r="B12" s="16" t="s">
        <v>2</v>
      </c>
      <c r="C12" s="16" t="s">
        <v>3</v>
      </c>
      <c r="D12" s="16" t="s">
        <v>93</v>
      </c>
      <c r="E12" s="16" t="s">
        <v>1</v>
      </c>
      <c r="F12" s="16" t="s">
        <v>92</v>
      </c>
      <c r="G12" s="17" t="s">
        <v>228</v>
      </c>
    </row>
    <row r="13" spans="1:7" x14ac:dyDescent="0.25">
      <c r="A13" s="18" t="s">
        <v>17</v>
      </c>
      <c r="B13" s="18">
        <v>121833</v>
      </c>
      <c r="C13" s="19" t="s">
        <v>11</v>
      </c>
      <c r="D13" s="20">
        <v>1</v>
      </c>
      <c r="E13" s="18" t="s">
        <v>18</v>
      </c>
      <c r="F13" s="18"/>
      <c r="G13" s="21">
        <v>7331613</v>
      </c>
    </row>
    <row r="14" spans="1:7" x14ac:dyDescent="0.25">
      <c r="A14" s="18" t="s">
        <v>70</v>
      </c>
      <c r="B14" s="18">
        <v>1219833</v>
      </c>
      <c r="C14" s="19" t="s">
        <v>11</v>
      </c>
      <c r="D14" s="20">
        <v>1</v>
      </c>
      <c r="E14" s="18" t="s">
        <v>71</v>
      </c>
      <c r="F14" s="18" t="s">
        <v>21</v>
      </c>
      <c r="G14" s="21">
        <v>0</v>
      </c>
    </row>
    <row r="15" spans="1:7" x14ac:dyDescent="0.25">
      <c r="A15" s="18"/>
      <c r="B15" s="18"/>
      <c r="C15" s="19"/>
      <c r="D15" s="20"/>
      <c r="E15" s="18"/>
      <c r="F15" s="51" t="s">
        <v>229</v>
      </c>
      <c r="G15" s="22">
        <f>SUM(G13:G14)</f>
        <v>7331613</v>
      </c>
    </row>
    <row r="16" spans="1:7" s="43" customFormat="1" x14ac:dyDescent="0.25">
      <c r="C16" s="12"/>
      <c r="D16" s="9"/>
      <c r="G16" s="4"/>
    </row>
    <row r="17" spans="1:7" x14ac:dyDescent="0.25">
      <c r="C17" s="12"/>
      <c r="G17" s="4"/>
    </row>
    <row r="18" spans="1:7" s="7" customFormat="1" ht="18.75" x14ac:dyDescent="0.3">
      <c r="A18" s="5" t="s">
        <v>231</v>
      </c>
      <c r="C18" s="13"/>
      <c r="D18" s="11"/>
      <c r="G18" s="8"/>
    </row>
    <row r="19" spans="1:7" s="1" customFormat="1" x14ac:dyDescent="0.25">
      <c r="A19" s="16" t="s">
        <v>0</v>
      </c>
      <c r="B19" s="16" t="s">
        <v>2</v>
      </c>
      <c r="C19" s="16" t="s">
        <v>3</v>
      </c>
      <c r="D19" s="16" t="s">
        <v>93</v>
      </c>
      <c r="E19" s="16" t="s">
        <v>1</v>
      </c>
      <c r="F19" s="16" t="s">
        <v>92</v>
      </c>
      <c r="G19" s="17" t="s">
        <v>228</v>
      </c>
    </row>
    <row r="20" spans="1:7" x14ac:dyDescent="0.25">
      <c r="A20" s="18" t="s">
        <v>8</v>
      </c>
      <c r="B20" s="18">
        <v>121149</v>
      </c>
      <c r="C20" s="19" t="s">
        <v>11</v>
      </c>
      <c r="D20" s="20">
        <v>1</v>
      </c>
      <c r="E20" s="18" t="s">
        <v>9</v>
      </c>
      <c r="F20" s="18" t="s">
        <v>10</v>
      </c>
      <c r="G20" s="21">
        <v>254910</v>
      </c>
    </row>
    <row r="21" spans="1:7" x14ac:dyDescent="0.25">
      <c r="A21" s="18" t="s">
        <v>12</v>
      </c>
      <c r="B21" s="18">
        <v>121849</v>
      </c>
      <c r="C21" s="19" t="s">
        <v>11</v>
      </c>
      <c r="D21" s="20">
        <v>1</v>
      </c>
      <c r="E21" s="18" t="s">
        <v>13</v>
      </c>
      <c r="F21" s="18" t="s">
        <v>14</v>
      </c>
      <c r="G21" s="21">
        <v>781357</v>
      </c>
    </row>
    <row r="22" spans="1:7" x14ac:dyDescent="0.25">
      <c r="A22" s="18" t="s">
        <v>19</v>
      </c>
      <c r="B22" s="18">
        <v>121849</v>
      </c>
      <c r="C22" s="19" t="s">
        <v>11</v>
      </c>
      <c r="D22" s="20">
        <v>1</v>
      </c>
      <c r="E22" s="18" t="s">
        <v>20</v>
      </c>
      <c r="F22" s="18" t="s">
        <v>21</v>
      </c>
      <c r="G22" s="21">
        <v>22538</v>
      </c>
    </row>
    <row r="23" spans="1:7" x14ac:dyDescent="0.25">
      <c r="A23" s="18" t="s">
        <v>22</v>
      </c>
      <c r="B23" s="18">
        <v>121849</v>
      </c>
      <c r="C23" s="19" t="s">
        <v>11</v>
      </c>
      <c r="D23" s="20">
        <v>1</v>
      </c>
      <c r="E23" s="18" t="s">
        <v>23</v>
      </c>
      <c r="F23" s="18"/>
      <c r="G23" s="21">
        <v>40071</v>
      </c>
    </row>
    <row r="24" spans="1:7" x14ac:dyDescent="0.25">
      <c r="A24" s="18" t="s">
        <v>24</v>
      </c>
      <c r="B24" s="18">
        <v>121849</v>
      </c>
      <c r="C24" s="19" t="s">
        <v>11</v>
      </c>
      <c r="D24" s="20">
        <v>1</v>
      </c>
      <c r="E24" s="18" t="s">
        <v>98</v>
      </c>
      <c r="F24" s="18"/>
      <c r="G24" s="21">
        <v>798649</v>
      </c>
    </row>
    <row r="25" spans="1:7" x14ac:dyDescent="0.25">
      <c r="A25" s="18" t="s">
        <v>25</v>
      </c>
      <c r="B25" s="18">
        <v>121849</v>
      </c>
      <c r="C25" s="19" t="s">
        <v>11</v>
      </c>
      <c r="D25" s="20">
        <v>1</v>
      </c>
      <c r="E25" s="18" t="s">
        <v>97</v>
      </c>
      <c r="F25" s="18"/>
      <c r="G25" s="21">
        <v>1503938</v>
      </c>
    </row>
    <row r="26" spans="1:7" x14ac:dyDescent="0.25">
      <c r="A26" s="18" t="s">
        <v>26</v>
      </c>
      <c r="B26" s="18">
        <v>121849</v>
      </c>
      <c r="C26" s="19" t="s">
        <v>11</v>
      </c>
      <c r="D26" s="20">
        <v>1</v>
      </c>
      <c r="E26" s="18" t="s">
        <v>99</v>
      </c>
      <c r="F26" s="18" t="s">
        <v>27</v>
      </c>
      <c r="G26" s="21">
        <v>800566</v>
      </c>
    </row>
    <row r="27" spans="1:7" x14ac:dyDescent="0.25">
      <c r="A27" s="18" t="s">
        <v>28</v>
      </c>
      <c r="B27" s="18">
        <v>121849</v>
      </c>
      <c r="C27" s="19" t="s">
        <v>11</v>
      </c>
      <c r="D27" s="20">
        <v>1</v>
      </c>
      <c r="E27" s="18" t="s">
        <v>21</v>
      </c>
      <c r="F27" s="18" t="s">
        <v>29</v>
      </c>
      <c r="G27" s="21">
        <v>531616</v>
      </c>
    </row>
    <row r="28" spans="1:7" x14ac:dyDescent="0.25">
      <c r="A28" s="18" t="s">
        <v>30</v>
      </c>
      <c r="B28" s="18">
        <v>121849</v>
      </c>
      <c r="C28" s="19" t="s">
        <v>11</v>
      </c>
      <c r="D28" s="20">
        <v>1</v>
      </c>
      <c r="E28" s="18" t="s">
        <v>31</v>
      </c>
      <c r="F28" s="18" t="s">
        <v>21</v>
      </c>
      <c r="G28" s="21">
        <v>304739</v>
      </c>
    </row>
    <row r="29" spans="1:7" x14ac:dyDescent="0.25">
      <c r="A29" s="18" t="s">
        <v>32</v>
      </c>
      <c r="B29" s="18">
        <v>121849</v>
      </c>
      <c r="C29" s="19" t="s">
        <v>11</v>
      </c>
      <c r="D29" s="20">
        <v>1</v>
      </c>
      <c r="E29" s="18" t="s">
        <v>33</v>
      </c>
      <c r="F29" s="18" t="s">
        <v>21</v>
      </c>
      <c r="G29" s="21">
        <v>570172</v>
      </c>
    </row>
    <row r="30" spans="1:7" x14ac:dyDescent="0.25">
      <c r="A30" s="18" t="s">
        <v>34</v>
      </c>
      <c r="B30" s="18">
        <v>121849</v>
      </c>
      <c r="C30" s="19" t="s">
        <v>11</v>
      </c>
      <c r="D30" s="20">
        <v>1</v>
      </c>
      <c r="E30" s="18" t="s">
        <v>35</v>
      </c>
      <c r="F30" s="18" t="s">
        <v>36</v>
      </c>
      <c r="G30" s="21">
        <v>47576</v>
      </c>
    </row>
    <row r="31" spans="1:7" x14ac:dyDescent="0.25">
      <c r="A31" s="18" t="s">
        <v>37</v>
      </c>
      <c r="B31" s="18">
        <v>121849</v>
      </c>
      <c r="C31" s="19" t="s">
        <v>11</v>
      </c>
      <c r="D31" s="20">
        <v>1</v>
      </c>
      <c r="E31" s="18" t="s">
        <v>38</v>
      </c>
      <c r="F31" s="18" t="s">
        <v>21</v>
      </c>
      <c r="G31" s="21">
        <v>372789</v>
      </c>
    </row>
    <row r="32" spans="1:7" x14ac:dyDescent="0.25">
      <c r="A32" s="18" t="s">
        <v>39</v>
      </c>
      <c r="B32" s="18">
        <v>121849</v>
      </c>
      <c r="C32" s="19" t="s">
        <v>11</v>
      </c>
      <c r="D32" s="20">
        <v>1</v>
      </c>
      <c r="E32" s="18" t="s">
        <v>40</v>
      </c>
      <c r="F32" s="18" t="s">
        <v>21</v>
      </c>
      <c r="G32" s="21">
        <v>155017</v>
      </c>
    </row>
    <row r="33" spans="1:7" x14ac:dyDescent="0.25">
      <c r="A33" s="18" t="s">
        <v>41</v>
      </c>
      <c r="B33" s="18">
        <v>121849</v>
      </c>
      <c r="C33" s="19" t="s">
        <v>11</v>
      </c>
      <c r="D33" s="20">
        <v>1</v>
      </c>
      <c r="E33" s="18" t="s">
        <v>42</v>
      </c>
      <c r="F33" s="18" t="s">
        <v>21</v>
      </c>
      <c r="G33" s="21">
        <v>111067</v>
      </c>
    </row>
    <row r="34" spans="1:7" x14ac:dyDescent="0.25">
      <c r="A34" s="18" t="s">
        <v>43</v>
      </c>
      <c r="B34" s="18">
        <v>121849</v>
      </c>
      <c r="C34" s="19" t="s">
        <v>11</v>
      </c>
      <c r="D34" s="20">
        <v>1</v>
      </c>
      <c r="E34" s="18" t="s">
        <v>44</v>
      </c>
      <c r="F34" s="18"/>
      <c r="G34" s="21">
        <v>149387</v>
      </c>
    </row>
    <row r="35" spans="1:7" x14ac:dyDescent="0.25">
      <c r="A35" s="18" t="s">
        <v>45</v>
      </c>
      <c r="B35" s="18">
        <v>121849</v>
      </c>
      <c r="C35" s="19" t="s">
        <v>11</v>
      </c>
      <c r="D35" s="20">
        <v>1</v>
      </c>
      <c r="E35" s="18" t="s">
        <v>46</v>
      </c>
      <c r="F35" s="18" t="s">
        <v>21</v>
      </c>
      <c r="G35" s="21">
        <v>105049</v>
      </c>
    </row>
    <row r="36" spans="1:7" x14ac:dyDescent="0.25">
      <c r="A36" s="18" t="s">
        <v>47</v>
      </c>
      <c r="B36" s="18">
        <v>121849</v>
      </c>
      <c r="C36" s="19" t="s">
        <v>11</v>
      </c>
      <c r="D36" s="20">
        <v>1</v>
      </c>
      <c r="E36" s="18" t="s">
        <v>48</v>
      </c>
      <c r="F36" s="18" t="s">
        <v>49</v>
      </c>
      <c r="G36" s="21">
        <v>434275</v>
      </c>
    </row>
    <row r="37" spans="1:7" x14ac:dyDescent="0.25">
      <c r="A37" s="18" t="s">
        <v>50</v>
      </c>
      <c r="B37" s="18">
        <v>121849</v>
      </c>
      <c r="C37" s="19" t="s">
        <v>11</v>
      </c>
      <c r="D37" s="20">
        <v>1</v>
      </c>
      <c r="E37" s="18" t="s">
        <v>51</v>
      </c>
      <c r="F37" s="18" t="s">
        <v>21</v>
      </c>
      <c r="G37" s="21">
        <v>10262</v>
      </c>
    </row>
    <row r="38" spans="1:7" x14ac:dyDescent="0.25">
      <c r="A38" s="18" t="s">
        <v>52</v>
      </c>
      <c r="B38" s="18">
        <v>121849</v>
      </c>
      <c r="C38" s="19" t="s">
        <v>11</v>
      </c>
      <c r="D38" s="20">
        <v>1</v>
      </c>
      <c r="E38" s="18" t="s">
        <v>53</v>
      </c>
      <c r="F38" s="18"/>
      <c r="G38" s="21">
        <v>39700</v>
      </c>
    </row>
    <row r="39" spans="1:7" x14ac:dyDescent="0.25">
      <c r="A39" s="18" t="s">
        <v>54</v>
      </c>
      <c r="B39" s="18">
        <v>121849</v>
      </c>
      <c r="C39" s="19" t="s">
        <v>11</v>
      </c>
      <c r="D39" s="20">
        <v>1</v>
      </c>
      <c r="E39" s="18" t="s">
        <v>55</v>
      </c>
      <c r="F39" s="18" t="s">
        <v>21</v>
      </c>
      <c r="G39" s="21">
        <v>13954</v>
      </c>
    </row>
    <row r="40" spans="1:7" x14ac:dyDescent="0.25">
      <c r="A40" s="18" t="s">
        <v>56</v>
      </c>
      <c r="B40" s="18">
        <v>121849</v>
      </c>
      <c r="C40" s="19" t="s">
        <v>11</v>
      </c>
      <c r="D40" s="20">
        <v>1</v>
      </c>
      <c r="E40" s="18" t="s">
        <v>57</v>
      </c>
      <c r="F40" s="18" t="s">
        <v>21</v>
      </c>
      <c r="G40" s="21">
        <v>64872</v>
      </c>
    </row>
    <row r="41" spans="1:7" x14ac:dyDescent="0.25">
      <c r="A41" s="18" t="s">
        <v>58</v>
      </c>
      <c r="B41" s="18">
        <v>121849</v>
      </c>
      <c r="C41" s="19" t="s">
        <v>11</v>
      </c>
      <c r="D41" s="20">
        <v>1</v>
      </c>
      <c r="E41" s="18" t="s">
        <v>59</v>
      </c>
      <c r="F41" s="18" t="s">
        <v>21</v>
      </c>
      <c r="G41" s="21">
        <v>33460</v>
      </c>
    </row>
    <row r="42" spans="1:7" x14ac:dyDescent="0.25">
      <c r="A42" s="18" t="s">
        <v>60</v>
      </c>
      <c r="B42" s="18">
        <v>121849</v>
      </c>
      <c r="C42" s="19" t="s">
        <v>11</v>
      </c>
      <c r="D42" s="20">
        <v>1</v>
      </c>
      <c r="E42" s="18" t="s">
        <v>61</v>
      </c>
      <c r="F42" s="18" t="s">
        <v>21</v>
      </c>
      <c r="G42" s="21">
        <v>13072</v>
      </c>
    </row>
    <row r="43" spans="1:7" x14ac:dyDescent="0.25">
      <c r="A43" s="18" t="s">
        <v>62</v>
      </c>
      <c r="B43" s="18">
        <v>121849</v>
      </c>
      <c r="C43" s="19" t="s">
        <v>11</v>
      </c>
      <c r="D43" s="20">
        <v>1</v>
      </c>
      <c r="E43" s="18" t="s">
        <v>63</v>
      </c>
      <c r="F43" s="18" t="s">
        <v>21</v>
      </c>
      <c r="G43" s="21">
        <v>25525</v>
      </c>
    </row>
    <row r="44" spans="1:7" x14ac:dyDescent="0.25">
      <c r="A44" s="18" t="s">
        <v>64</v>
      </c>
      <c r="B44" s="18">
        <v>121849</v>
      </c>
      <c r="C44" s="19" t="s">
        <v>11</v>
      </c>
      <c r="D44" s="20">
        <v>1</v>
      </c>
      <c r="E44" s="18" t="s">
        <v>65</v>
      </c>
      <c r="F44" s="18"/>
      <c r="G44" s="21">
        <v>401280</v>
      </c>
    </row>
    <row r="45" spans="1:7" x14ac:dyDescent="0.25">
      <c r="A45" s="18" t="s">
        <v>72</v>
      </c>
      <c r="B45" s="18">
        <v>1219849</v>
      </c>
      <c r="C45" s="19" t="s">
        <v>11</v>
      </c>
      <c r="D45" s="20">
        <v>1</v>
      </c>
      <c r="E45" s="18" t="s">
        <v>73</v>
      </c>
      <c r="F45" s="18" t="s">
        <v>21</v>
      </c>
      <c r="G45" s="21">
        <v>0</v>
      </c>
    </row>
    <row r="46" spans="1:7" x14ac:dyDescent="0.25">
      <c r="A46" s="18" t="s">
        <v>74</v>
      </c>
      <c r="B46" s="18">
        <v>1219849</v>
      </c>
      <c r="C46" s="19" t="s">
        <v>11</v>
      </c>
      <c r="D46" s="20">
        <v>1</v>
      </c>
      <c r="E46" s="18" t="s">
        <v>75</v>
      </c>
      <c r="F46" s="18" t="s">
        <v>21</v>
      </c>
      <c r="G46" s="21">
        <v>0</v>
      </c>
    </row>
    <row r="47" spans="1:7" s="1" customFormat="1" x14ac:dyDescent="0.25">
      <c r="A47" s="16" t="s">
        <v>0</v>
      </c>
      <c r="B47" s="16" t="s">
        <v>2</v>
      </c>
      <c r="C47" s="16" t="s">
        <v>3</v>
      </c>
      <c r="D47" s="16" t="s">
        <v>93</v>
      </c>
      <c r="E47" s="16" t="s">
        <v>1</v>
      </c>
      <c r="F47" s="16" t="s">
        <v>92</v>
      </c>
      <c r="G47" s="17" t="s">
        <v>228</v>
      </c>
    </row>
    <row r="48" spans="1:7" x14ac:dyDescent="0.25">
      <c r="A48" s="18" t="s">
        <v>76</v>
      </c>
      <c r="B48" s="18">
        <v>1219849</v>
      </c>
      <c r="C48" s="19" t="s">
        <v>11</v>
      </c>
      <c r="D48" s="20">
        <v>1</v>
      </c>
      <c r="E48" s="18" t="s">
        <v>77</v>
      </c>
      <c r="F48" s="18"/>
      <c r="G48" s="21">
        <v>0</v>
      </c>
    </row>
    <row r="49" spans="1:7" x14ac:dyDescent="0.25">
      <c r="A49" s="18" t="s">
        <v>78</v>
      </c>
      <c r="B49" s="18">
        <v>1219849</v>
      </c>
      <c r="C49" s="19" t="s">
        <v>11</v>
      </c>
      <c r="D49" s="20">
        <v>1</v>
      </c>
      <c r="E49" s="18" t="s">
        <v>79</v>
      </c>
      <c r="F49" s="18"/>
      <c r="G49" s="21">
        <v>0</v>
      </c>
    </row>
    <row r="50" spans="1:7" x14ac:dyDescent="0.25">
      <c r="A50" s="18" t="s">
        <v>80</v>
      </c>
      <c r="B50" s="18">
        <v>1219849</v>
      </c>
      <c r="C50" s="19" t="s">
        <v>11</v>
      </c>
      <c r="D50" s="20">
        <v>1</v>
      </c>
      <c r="E50" s="18" t="s">
        <v>81</v>
      </c>
      <c r="F50" s="18"/>
      <c r="G50" s="21">
        <v>0</v>
      </c>
    </row>
    <row r="51" spans="1:7" x14ac:dyDescent="0.25">
      <c r="A51" s="18" t="s">
        <v>82</v>
      </c>
      <c r="B51" s="18">
        <v>1219849</v>
      </c>
      <c r="C51" s="19" t="s">
        <v>11</v>
      </c>
      <c r="D51" s="20">
        <v>1</v>
      </c>
      <c r="E51" s="18" t="s">
        <v>83</v>
      </c>
      <c r="F51" s="18" t="s">
        <v>21</v>
      </c>
      <c r="G51" s="21">
        <v>0</v>
      </c>
    </row>
    <row r="52" spans="1:7" x14ac:dyDescent="0.25">
      <c r="A52" s="18" t="s">
        <v>84</v>
      </c>
      <c r="B52" s="18">
        <v>1219849</v>
      </c>
      <c r="C52" s="19" t="s">
        <v>11</v>
      </c>
      <c r="D52" s="20">
        <v>1</v>
      </c>
      <c r="E52" s="18" t="s">
        <v>85</v>
      </c>
      <c r="F52" s="18" t="s">
        <v>21</v>
      </c>
      <c r="G52" s="21">
        <v>0</v>
      </c>
    </row>
    <row r="53" spans="1:7" x14ac:dyDescent="0.25">
      <c r="A53" s="18" t="s">
        <v>86</v>
      </c>
      <c r="B53" s="18">
        <v>1219849</v>
      </c>
      <c r="C53" s="19" t="s">
        <v>11</v>
      </c>
      <c r="D53" s="20">
        <v>1</v>
      </c>
      <c r="E53" s="18" t="s">
        <v>87</v>
      </c>
      <c r="F53" s="18" t="s">
        <v>88</v>
      </c>
      <c r="G53" s="21">
        <v>0</v>
      </c>
    </row>
    <row r="54" spans="1:7" s="43" customFormat="1" x14ac:dyDescent="0.25">
      <c r="A54" s="18"/>
      <c r="B54" s="18"/>
      <c r="C54" s="19"/>
      <c r="D54" s="20"/>
      <c r="E54" s="18"/>
      <c r="F54" s="51" t="s">
        <v>229</v>
      </c>
      <c r="G54" s="22">
        <f>SUM(G20:G53)</f>
        <v>7585841</v>
      </c>
    </row>
    <row r="55" spans="1:7" s="43" customFormat="1" x14ac:dyDescent="0.25">
      <c r="C55" s="12"/>
      <c r="D55" s="9"/>
      <c r="G55" s="4"/>
    </row>
    <row r="56" spans="1:7" x14ac:dyDescent="0.25">
      <c r="C56" s="12"/>
      <c r="G56" s="4"/>
    </row>
    <row r="57" spans="1:7" ht="18.75" x14ac:dyDescent="0.3">
      <c r="A57" s="5" t="s">
        <v>232</v>
      </c>
      <c r="G57" s="4"/>
    </row>
    <row r="58" spans="1:7" s="1" customFormat="1" x14ac:dyDescent="0.25">
      <c r="A58" s="16" t="s">
        <v>0</v>
      </c>
      <c r="B58" s="16" t="s">
        <v>2</v>
      </c>
      <c r="C58" s="16" t="s">
        <v>3</v>
      </c>
      <c r="D58" s="16" t="s">
        <v>93</v>
      </c>
      <c r="E58" s="16" t="s">
        <v>1</v>
      </c>
      <c r="F58" s="16" t="s">
        <v>92</v>
      </c>
      <c r="G58" s="17" t="s">
        <v>228</v>
      </c>
    </row>
    <row r="59" spans="1:7" x14ac:dyDescent="0.25">
      <c r="A59" s="18" t="s">
        <v>89</v>
      </c>
      <c r="B59" s="18">
        <v>131982</v>
      </c>
      <c r="C59" s="19" t="s">
        <v>11</v>
      </c>
      <c r="D59" s="20">
        <v>1</v>
      </c>
      <c r="E59" s="18" t="s">
        <v>90</v>
      </c>
      <c r="F59" s="18" t="s">
        <v>21</v>
      </c>
      <c r="G59" s="22">
        <v>0</v>
      </c>
    </row>
    <row r="60" spans="1:7" x14ac:dyDescent="0.25">
      <c r="G60" s="4"/>
    </row>
    <row r="61" spans="1:7" x14ac:dyDescent="0.25">
      <c r="G61" s="4"/>
    </row>
    <row r="62" spans="1:7" ht="18.75" x14ac:dyDescent="0.3">
      <c r="A62" s="5" t="s">
        <v>233</v>
      </c>
      <c r="G62" s="4"/>
    </row>
    <row r="63" spans="1:7" s="1" customFormat="1" x14ac:dyDescent="0.25">
      <c r="A63" s="16" t="s">
        <v>0</v>
      </c>
      <c r="B63" s="16" t="s">
        <v>2</v>
      </c>
      <c r="C63" s="16" t="s">
        <v>3</v>
      </c>
      <c r="D63" s="16" t="s">
        <v>93</v>
      </c>
      <c r="E63" s="16" t="s">
        <v>1</v>
      </c>
      <c r="F63" s="16" t="s">
        <v>92</v>
      </c>
      <c r="G63" s="17" t="s">
        <v>228</v>
      </c>
    </row>
    <row r="64" spans="1:7" s="14" customFormat="1" x14ac:dyDescent="0.25">
      <c r="A64" s="23" t="s">
        <v>66</v>
      </c>
      <c r="B64" s="23">
        <v>13183</v>
      </c>
      <c r="C64" s="24" t="s">
        <v>11</v>
      </c>
      <c r="D64" s="25">
        <v>1</v>
      </c>
      <c r="E64" s="23" t="s">
        <v>67</v>
      </c>
      <c r="F64" s="23"/>
      <c r="G64" s="26">
        <v>2316691</v>
      </c>
    </row>
    <row r="65" spans="1:7" x14ac:dyDescent="0.25">
      <c r="A65" s="18" t="s">
        <v>68</v>
      </c>
      <c r="B65" s="18">
        <v>13183</v>
      </c>
      <c r="C65" s="19" t="s">
        <v>11</v>
      </c>
      <c r="D65" s="20">
        <v>1</v>
      </c>
      <c r="E65" s="18" t="s">
        <v>69</v>
      </c>
      <c r="F65" s="18"/>
      <c r="G65" s="21">
        <v>677000</v>
      </c>
    </row>
    <row r="66" spans="1:7" x14ac:dyDescent="0.25">
      <c r="A66" s="18"/>
      <c r="B66" s="18"/>
      <c r="C66" s="20"/>
      <c r="D66" s="20"/>
      <c r="E66" s="18"/>
      <c r="F66" s="51" t="s">
        <v>229</v>
      </c>
      <c r="G66" s="22">
        <f>SUM(G64:G65)</f>
        <v>2993691</v>
      </c>
    </row>
    <row r="67" spans="1:7" x14ac:dyDescent="0.25">
      <c r="G67" s="3"/>
    </row>
    <row r="70" spans="1:7" ht="18.75" x14ac:dyDescent="0.3">
      <c r="F70" s="15" t="s">
        <v>95</v>
      </c>
      <c r="G70" s="6">
        <f>+G8+G54+G15</f>
        <v>577823454</v>
      </c>
    </row>
    <row r="71" spans="1:7" ht="18.75" x14ac:dyDescent="0.3">
      <c r="F71" s="15" t="s">
        <v>96</v>
      </c>
      <c r="G71" s="6">
        <f>+G59+G66</f>
        <v>2993691</v>
      </c>
    </row>
    <row r="72" spans="1:7" ht="18.75" x14ac:dyDescent="0.3">
      <c r="F72" s="15" t="s">
        <v>100</v>
      </c>
      <c r="G72" s="6">
        <f t="shared" ref="G72" si="0">+G70+G71</f>
        <v>580817145</v>
      </c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G33" sqref="G33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7" s="2" customFormat="1" ht="21" x14ac:dyDescent="0.35">
      <c r="A1" s="54" t="s">
        <v>195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18" t="s">
        <v>196</v>
      </c>
      <c r="B6" s="23">
        <v>121822</v>
      </c>
      <c r="C6" s="25">
        <v>14856</v>
      </c>
      <c r="D6" s="25">
        <v>1</v>
      </c>
      <c r="E6" s="18" t="s">
        <v>197</v>
      </c>
      <c r="F6" s="20"/>
      <c r="G6" s="32">
        <v>8107000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230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18" t="s">
        <v>198</v>
      </c>
      <c r="B11" s="23">
        <v>121833</v>
      </c>
      <c r="C11" s="25">
        <v>14856</v>
      </c>
      <c r="D11" s="25">
        <v>1</v>
      </c>
      <c r="E11" s="18" t="s">
        <v>199</v>
      </c>
      <c r="F11" s="45" t="s">
        <v>200</v>
      </c>
      <c r="G11" s="32">
        <v>37380</v>
      </c>
    </row>
    <row r="12" spans="1:7" x14ac:dyDescent="0.25">
      <c r="C12" s="12"/>
      <c r="G12" s="4"/>
    </row>
    <row r="13" spans="1:7" x14ac:dyDescent="0.25">
      <c r="C13" s="12"/>
      <c r="G13" s="4"/>
    </row>
    <row r="14" spans="1:7" ht="18.75" x14ac:dyDescent="0.3">
      <c r="A14" s="5" t="s">
        <v>231</v>
      </c>
      <c r="C14" s="12"/>
      <c r="G14" s="4"/>
    </row>
    <row r="15" spans="1:7" s="1" customFormat="1" x14ac:dyDescent="0.25">
      <c r="A15" s="16" t="s">
        <v>0</v>
      </c>
      <c r="B15" s="16" t="s">
        <v>2</v>
      </c>
      <c r="C15" s="16" t="s">
        <v>3</v>
      </c>
      <c r="D15" s="16" t="s">
        <v>93</v>
      </c>
      <c r="E15" s="16" t="s">
        <v>1</v>
      </c>
      <c r="F15" s="16" t="s">
        <v>92</v>
      </c>
      <c r="G15" s="17" t="s">
        <v>228</v>
      </c>
    </row>
    <row r="16" spans="1:7" s="14" customFormat="1" x14ac:dyDescent="0.25">
      <c r="A16" s="18" t="s">
        <v>201</v>
      </c>
      <c r="B16" s="23">
        <v>121849</v>
      </c>
      <c r="C16" s="25">
        <v>14856</v>
      </c>
      <c r="D16" s="25">
        <v>1</v>
      </c>
      <c r="E16" s="18" t="s">
        <v>202</v>
      </c>
      <c r="F16" s="18" t="s">
        <v>200</v>
      </c>
      <c r="G16" s="18">
        <v>677724</v>
      </c>
    </row>
    <row r="17" spans="1:9" s="14" customFormat="1" x14ac:dyDescent="0.25">
      <c r="A17" s="18" t="s">
        <v>203</v>
      </c>
      <c r="B17" s="23">
        <v>121849</v>
      </c>
      <c r="C17" s="25">
        <v>14856</v>
      </c>
      <c r="D17" s="25">
        <v>1</v>
      </c>
      <c r="E17" s="18" t="s">
        <v>204</v>
      </c>
      <c r="F17" s="45" t="s">
        <v>200</v>
      </c>
      <c r="G17" s="18">
        <v>400770</v>
      </c>
    </row>
    <row r="18" spans="1:9" s="14" customFormat="1" x14ac:dyDescent="0.25">
      <c r="A18" s="18" t="s">
        <v>205</v>
      </c>
      <c r="B18" s="23">
        <v>121849</v>
      </c>
      <c r="C18" s="25">
        <v>14856</v>
      </c>
      <c r="D18" s="25">
        <v>1</v>
      </c>
      <c r="E18" s="18" t="s">
        <v>206</v>
      </c>
      <c r="F18" s="45" t="s">
        <v>200</v>
      </c>
      <c r="G18" s="18">
        <v>196315</v>
      </c>
    </row>
    <row r="19" spans="1:9" s="14" customFormat="1" x14ac:dyDescent="0.25">
      <c r="A19" s="18" t="s">
        <v>207</v>
      </c>
      <c r="B19" s="23">
        <v>121849</v>
      </c>
      <c r="C19" s="25">
        <v>14856</v>
      </c>
      <c r="D19" s="25">
        <v>1</v>
      </c>
      <c r="E19" s="18" t="s">
        <v>208</v>
      </c>
      <c r="F19" s="45" t="s">
        <v>200</v>
      </c>
      <c r="G19" s="18">
        <v>995736</v>
      </c>
    </row>
    <row r="20" spans="1:9" x14ac:dyDescent="0.25">
      <c r="A20" s="18"/>
      <c r="B20" s="18"/>
      <c r="C20" s="20"/>
      <c r="D20" s="20"/>
      <c r="E20" s="18"/>
      <c r="F20" s="51" t="s">
        <v>229</v>
      </c>
      <c r="G20" s="22">
        <f t="shared" ref="G20" si="0">SUM(G16:G19)</f>
        <v>2270545</v>
      </c>
    </row>
    <row r="24" spans="1:9" ht="18.75" x14ac:dyDescent="0.3">
      <c r="F24" s="15" t="s">
        <v>95</v>
      </c>
      <c r="G24" s="6">
        <f t="shared" ref="G24" si="1">+G6+G11+G20</f>
        <v>10414925</v>
      </c>
    </row>
    <row r="28" spans="1:9" x14ac:dyDescent="0.25">
      <c r="I28" s="27"/>
    </row>
    <row r="29" spans="1:9" x14ac:dyDescent="0.25">
      <c r="I29" s="27"/>
    </row>
    <row r="30" spans="1:9" x14ac:dyDescent="0.25">
      <c r="C30" s="43"/>
      <c r="D30" s="43"/>
      <c r="I30" s="27"/>
    </row>
    <row r="31" spans="1:9" x14ac:dyDescent="0.25">
      <c r="C31" s="43"/>
      <c r="D31" s="43"/>
      <c r="F31" s="44"/>
      <c r="I31" s="27"/>
    </row>
    <row r="32" spans="1:9" x14ac:dyDescent="0.25">
      <c r="C32" s="43"/>
      <c r="D32" s="43"/>
      <c r="F32" s="44"/>
      <c r="I32" s="27"/>
    </row>
    <row r="33" spans="3:9" x14ac:dyDescent="0.25">
      <c r="C33" s="43"/>
      <c r="D33" s="43"/>
      <c r="F33" s="44"/>
      <c r="I33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29" sqref="G29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9" s="2" customFormat="1" ht="21" x14ac:dyDescent="0.35">
      <c r="A1" s="54" t="s">
        <v>209</v>
      </c>
      <c r="B1" s="54"/>
      <c r="C1" s="54"/>
      <c r="D1" s="54"/>
      <c r="E1" s="54"/>
      <c r="F1" s="54"/>
      <c r="G1" s="54"/>
    </row>
    <row r="4" spans="1:9" s="7" customFormat="1" ht="18.75" x14ac:dyDescent="0.3">
      <c r="A4" s="5" t="s">
        <v>94</v>
      </c>
      <c r="C4" s="13"/>
      <c r="D4" s="11"/>
      <c r="G4" s="8"/>
    </row>
    <row r="5" spans="1:9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9" s="14" customFormat="1" x14ac:dyDescent="0.25">
      <c r="A6" s="18" t="s">
        <v>210</v>
      </c>
      <c r="B6" s="23">
        <v>121822</v>
      </c>
      <c r="C6" s="25">
        <v>14594</v>
      </c>
      <c r="D6" s="25">
        <v>1</v>
      </c>
      <c r="E6" s="18" t="s">
        <v>211</v>
      </c>
      <c r="F6" s="20"/>
      <c r="G6" s="32">
        <v>1002000</v>
      </c>
    </row>
    <row r="7" spans="1:9" x14ac:dyDescent="0.25">
      <c r="A7" s="37"/>
      <c r="B7" s="37"/>
      <c r="C7" s="40"/>
      <c r="D7" s="41"/>
      <c r="E7" s="37"/>
      <c r="F7" s="37"/>
      <c r="G7" s="30"/>
    </row>
    <row r="8" spans="1:9" x14ac:dyDescent="0.25">
      <c r="A8" s="37"/>
      <c r="B8" s="37"/>
      <c r="C8" s="40"/>
      <c r="D8" s="41"/>
      <c r="E8" s="37"/>
      <c r="F8" s="37"/>
      <c r="G8" s="30"/>
    </row>
    <row r="9" spans="1:9" x14ac:dyDescent="0.25">
      <c r="C9" s="12"/>
      <c r="G9" s="4"/>
    </row>
    <row r="10" spans="1:9" ht="18.75" x14ac:dyDescent="0.3">
      <c r="F10" s="15" t="s">
        <v>95</v>
      </c>
      <c r="G10" s="6">
        <f t="shared" ref="G10" si="0">+G6</f>
        <v>1002000</v>
      </c>
    </row>
    <row r="14" spans="1:9" x14ac:dyDescent="0.25">
      <c r="C14" s="43"/>
      <c r="I14" s="27"/>
    </row>
    <row r="15" spans="1:9" x14ac:dyDescent="0.25">
      <c r="I15" s="27"/>
    </row>
    <row r="16" spans="1:9" x14ac:dyDescent="0.25">
      <c r="C16" s="43"/>
      <c r="D16" s="43"/>
      <c r="I16" s="27"/>
    </row>
    <row r="17" spans="3:9" x14ac:dyDescent="0.25">
      <c r="C17" s="43"/>
      <c r="D17" s="43"/>
      <c r="F17" s="44"/>
      <c r="I17" s="27"/>
    </row>
    <row r="18" spans="3:9" x14ac:dyDescent="0.25">
      <c r="C18" s="43"/>
      <c r="D18" s="43"/>
      <c r="F18" s="44"/>
      <c r="I18" s="27"/>
    </row>
    <row r="19" spans="3:9" x14ac:dyDescent="0.25">
      <c r="C19" s="43"/>
      <c r="D19" s="43"/>
      <c r="F19" s="44"/>
      <c r="I19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30" sqref="F30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8" s="2" customFormat="1" ht="21" x14ac:dyDescent="0.35">
      <c r="A1" s="54" t="s">
        <v>212</v>
      </c>
      <c r="B1" s="54"/>
      <c r="C1" s="54"/>
      <c r="D1" s="54"/>
      <c r="E1" s="54"/>
      <c r="F1" s="54"/>
      <c r="G1" s="54"/>
    </row>
    <row r="4" spans="1:8" s="7" customFormat="1" ht="18.75" x14ac:dyDescent="0.3">
      <c r="A4" s="5" t="s">
        <v>94</v>
      </c>
      <c r="C4" s="13"/>
      <c r="D4" s="11"/>
      <c r="G4" s="8"/>
    </row>
    <row r="5" spans="1:8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8" s="14" customFormat="1" x14ac:dyDescent="0.25">
      <c r="A6" s="18" t="s">
        <v>213</v>
      </c>
      <c r="B6" s="23">
        <v>121822</v>
      </c>
      <c r="C6" s="25">
        <v>11223</v>
      </c>
      <c r="D6" s="25">
        <v>1</v>
      </c>
      <c r="E6" s="18" t="s">
        <v>214</v>
      </c>
      <c r="F6" s="20"/>
      <c r="G6" s="32">
        <v>4110000</v>
      </c>
    </row>
    <row r="7" spans="1:8" x14ac:dyDescent="0.25">
      <c r="C7" s="12"/>
      <c r="G7" s="4"/>
    </row>
    <row r="8" spans="1:8" x14ac:dyDescent="0.25">
      <c r="C8" s="12"/>
      <c r="G8" s="4"/>
    </row>
    <row r="9" spans="1:8" ht="18.75" x14ac:dyDescent="0.3">
      <c r="A9" s="5" t="s">
        <v>231</v>
      </c>
      <c r="C9" s="12"/>
      <c r="G9" s="4"/>
    </row>
    <row r="10" spans="1:8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8" s="14" customFormat="1" x14ac:dyDescent="0.25">
      <c r="A11" s="18" t="s">
        <v>215</v>
      </c>
      <c r="B11" s="23">
        <v>121849</v>
      </c>
      <c r="C11" s="25">
        <v>11223</v>
      </c>
      <c r="D11" s="25">
        <v>1</v>
      </c>
      <c r="E11" s="18" t="s">
        <v>216</v>
      </c>
      <c r="F11" s="20"/>
      <c r="G11" s="32">
        <v>168090</v>
      </c>
      <c r="H11" s="30"/>
    </row>
    <row r="15" spans="1:8" ht="18.75" x14ac:dyDescent="0.3">
      <c r="F15" s="15" t="s">
        <v>95</v>
      </c>
      <c r="G15" s="6">
        <f t="shared" ref="G15" si="0">+G6+G11</f>
        <v>4278090</v>
      </c>
    </row>
    <row r="18" spans="3:9" x14ac:dyDescent="0.25">
      <c r="C18" s="43"/>
    </row>
    <row r="19" spans="3:9" x14ac:dyDescent="0.25">
      <c r="C19" s="43"/>
      <c r="I19" s="27"/>
    </row>
    <row r="20" spans="3:9" x14ac:dyDescent="0.25">
      <c r="I20" s="27"/>
    </row>
    <row r="21" spans="3:9" x14ac:dyDescent="0.25">
      <c r="C21" s="43"/>
      <c r="D21" s="43"/>
      <c r="I21" s="27"/>
    </row>
    <row r="22" spans="3:9" x14ac:dyDescent="0.25">
      <c r="C22" s="43"/>
      <c r="D22" s="43"/>
      <c r="F22" s="44"/>
      <c r="I22" s="27"/>
    </row>
    <row r="23" spans="3:9" x14ac:dyDescent="0.25">
      <c r="C23" s="43"/>
      <c r="D23" s="43"/>
      <c r="F23" s="44"/>
      <c r="I23" s="27"/>
    </row>
    <row r="24" spans="3:9" x14ac:dyDescent="0.25">
      <c r="C24" s="43"/>
      <c r="D24" s="43"/>
      <c r="F24" s="44"/>
      <c r="I24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27" sqref="G27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8" s="2" customFormat="1" ht="21" x14ac:dyDescent="0.35">
      <c r="A1" s="54" t="s">
        <v>217</v>
      </c>
      <c r="B1" s="54"/>
      <c r="C1" s="54"/>
      <c r="D1" s="54"/>
      <c r="E1" s="54"/>
      <c r="F1" s="54"/>
      <c r="G1" s="54"/>
    </row>
    <row r="4" spans="1:8" s="7" customFormat="1" ht="18.75" x14ac:dyDescent="0.3">
      <c r="A4" s="5" t="s">
        <v>94</v>
      </c>
      <c r="C4" s="13"/>
      <c r="D4" s="11"/>
      <c r="G4" s="8"/>
    </row>
    <row r="5" spans="1:8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8" s="14" customFormat="1" x14ac:dyDescent="0.25">
      <c r="A6" s="18" t="s">
        <v>218</v>
      </c>
      <c r="B6" s="23">
        <v>121822</v>
      </c>
      <c r="C6" s="25">
        <v>11986</v>
      </c>
      <c r="D6" s="25">
        <v>1</v>
      </c>
      <c r="E6" s="18" t="s">
        <v>219</v>
      </c>
      <c r="F6" s="20"/>
      <c r="G6" s="32">
        <v>2196000</v>
      </c>
    </row>
    <row r="7" spans="1:8" x14ac:dyDescent="0.25">
      <c r="C7" s="12"/>
      <c r="G7" s="4"/>
    </row>
    <row r="8" spans="1:8" x14ac:dyDescent="0.25">
      <c r="C8" s="12"/>
      <c r="G8" s="4"/>
    </row>
    <row r="9" spans="1:8" ht="18.75" x14ac:dyDescent="0.3">
      <c r="A9" s="5" t="s">
        <v>231</v>
      </c>
      <c r="C9" s="12"/>
      <c r="G9" s="4"/>
    </row>
    <row r="10" spans="1:8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8" s="14" customFormat="1" x14ac:dyDescent="0.25">
      <c r="A11" s="18" t="s">
        <v>220</v>
      </c>
      <c r="B11" s="23">
        <v>121849</v>
      </c>
      <c r="C11" s="25">
        <v>11986</v>
      </c>
      <c r="D11" s="25">
        <v>1</v>
      </c>
      <c r="E11" s="18" t="s">
        <v>221</v>
      </c>
      <c r="F11" s="18" t="s">
        <v>222</v>
      </c>
      <c r="G11" s="32">
        <v>112721</v>
      </c>
      <c r="H11" s="30"/>
    </row>
    <row r="15" spans="1:8" ht="18.75" x14ac:dyDescent="0.3">
      <c r="F15" s="15" t="s">
        <v>95</v>
      </c>
      <c r="G15" s="6">
        <f t="shared" ref="G15" si="0">+G6+G11</f>
        <v>2308721</v>
      </c>
    </row>
    <row r="18" spans="3:9" x14ac:dyDescent="0.25">
      <c r="C18" s="43"/>
    </row>
    <row r="19" spans="3:9" x14ac:dyDescent="0.25">
      <c r="C19" s="43"/>
      <c r="I19" s="27"/>
    </row>
    <row r="20" spans="3:9" x14ac:dyDescent="0.25">
      <c r="I20" s="27"/>
    </row>
    <row r="21" spans="3:9" x14ac:dyDescent="0.25">
      <c r="D21" s="43"/>
      <c r="I21" s="27"/>
    </row>
    <row r="22" spans="3:9" x14ac:dyDescent="0.25">
      <c r="C22" s="43"/>
      <c r="D22" s="43"/>
      <c r="F22" s="44"/>
      <c r="I22" s="27"/>
    </row>
    <row r="23" spans="3:9" x14ac:dyDescent="0.25">
      <c r="C23" s="43"/>
      <c r="D23" s="43"/>
      <c r="F23" s="44"/>
      <c r="I23" s="27"/>
    </row>
    <row r="24" spans="3:9" x14ac:dyDescent="0.25">
      <c r="C24" s="43"/>
      <c r="D24" s="43"/>
      <c r="F24" s="44"/>
      <c r="I24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7" sqref="G27"/>
    </sheetView>
  </sheetViews>
  <sheetFormatPr defaultRowHeight="15" x14ac:dyDescent="0.25"/>
  <cols>
    <col min="1" max="1" width="13.28515625" bestFit="1" customWidth="1"/>
    <col min="2" max="2" width="10.7109375" customWidth="1"/>
    <col min="3" max="3" width="9.7109375" style="9" customWidth="1"/>
    <col min="4" max="4" width="10.7109375" style="9" customWidth="1"/>
    <col min="5" max="5" width="57" customWidth="1"/>
    <col min="6" max="6" width="39.28515625" customWidth="1"/>
    <col min="7" max="7" width="19.7109375" bestFit="1" customWidth="1"/>
  </cols>
  <sheetData>
    <row r="1" spans="1:7" s="2" customFormat="1" ht="21" x14ac:dyDescent="0.35">
      <c r="A1" s="54" t="s">
        <v>112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23" t="s">
        <v>101</v>
      </c>
      <c r="B6" s="23">
        <v>121822</v>
      </c>
      <c r="C6" s="23">
        <v>11490</v>
      </c>
      <c r="D6" s="25">
        <v>1</v>
      </c>
      <c r="E6" s="23" t="s">
        <v>102</v>
      </c>
      <c r="F6" s="25"/>
      <c r="G6" s="32">
        <v>6423000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230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23" t="s">
        <v>103</v>
      </c>
      <c r="B11" s="23">
        <v>121833</v>
      </c>
      <c r="C11" s="23">
        <v>11490</v>
      </c>
      <c r="D11" s="25">
        <v>1</v>
      </c>
      <c r="E11" s="23" t="s">
        <v>104</v>
      </c>
      <c r="F11" s="33" t="s">
        <v>105</v>
      </c>
      <c r="G11" s="32">
        <v>12123203</v>
      </c>
    </row>
    <row r="12" spans="1:7" x14ac:dyDescent="0.25">
      <c r="C12" s="12"/>
      <c r="G12" s="4"/>
    </row>
    <row r="13" spans="1:7" x14ac:dyDescent="0.25">
      <c r="C13" s="12"/>
      <c r="G13" s="4"/>
    </row>
    <row r="14" spans="1:7" ht="18.75" x14ac:dyDescent="0.3">
      <c r="A14" s="5" t="s">
        <v>231</v>
      </c>
      <c r="C14" s="12"/>
      <c r="G14" s="4"/>
    </row>
    <row r="15" spans="1:7" s="1" customFormat="1" x14ac:dyDescent="0.25">
      <c r="A15" s="16" t="s">
        <v>0</v>
      </c>
      <c r="B15" s="16" t="s">
        <v>2</v>
      </c>
      <c r="C15" s="16" t="s">
        <v>3</v>
      </c>
      <c r="D15" s="16" t="s">
        <v>93</v>
      </c>
      <c r="E15" s="16" t="s">
        <v>1</v>
      </c>
      <c r="F15" s="16" t="s">
        <v>92</v>
      </c>
      <c r="G15" s="17" t="s">
        <v>228</v>
      </c>
    </row>
    <row r="16" spans="1:7" s="14" customFormat="1" x14ac:dyDescent="0.25">
      <c r="A16" s="23" t="s">
        <v>106</v>
      </c>
      <c r="B16" s="23">
        <v>121849</v>
      </c>
      <c r="C16" s="23">
        <v>11490</v>
      </c>
      <c r="D16" s="25">
        <v>1</v>
      </c>
      <c r="E16" s="23" t="s">
        <v>107</v>
      </c>
      <c r="F16" s="33" t="s">
        <v>108</v>
      </c>
      <c r="G16" s="26">
        <v>172154</v>
      </c>
    </row>
    <row r="17" spans="1:7" s="14" customFormat="1" x14ac:dyDescent="0.25">
      <c r="A17" s="23" t="s">
        <v>109</v>
      </c>
      <c r="B17" s="23">
        <v>121849</v>
      </c>
      <c r="C17" s="23">
        <v>11490</v>
      </c>
      <c r="D17" s="25">
        <v>1</v>
      </c>
      <c r="E17" s="23" t="s">
        <v>110</v>
      </c>
      <c r="F17" s="33" t="s">
        <v>111</v>
      </c>
      <c r="G17" s="26">
        <v>808871</v>
      </c>
    </row>
    <row r="18" spans="1:7" s="14" customFormat="1" x14ac:dyDescent="0.25">
      <c r="A18" s="23"/>
      <c r="B18" s="23"/>
      <c r="C18" s="24"/>
      <c r="D18" s="25"/>
      <c r="E18" s="23"/>
      <c r="F18" s="51" t="s">
        <v>229</v>
      </c>
      <c r="G18" s="32">
        <f t="shared" ref="G18" si="0">SUM(G16:G17)</f>
        <v>981025</v>
      </c>
    </row>
    <row r="19" spans="1:7" x14ac:dyDescent="0.25">
      <c r="G19" s="3"/>
    </row>
    <row r="22" spans="1:7" ht="18.75" x14ac:dyDescent="0.3">
      <c r="F22" s="15" t="s">
        <v>95</v>
      </c>
      <c r="G22" s="6">
        <f t="shared" ref="G22" si="1">+G6+G11+G18</f>
        <v>19527228</v>
      </c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8" sqref="E28"/>
    </sheetView>
  </sheetViews>
  <sheetFormatPr defaultRowHeight="15" x14ac:dyDescent="0.25"/>
  <cols>
    <col min="1" max="1" width="13.28515625" bestFit="1" customWidth="1"/>
    <col min="2" max="2" width="10.7109375" customWidth="1"/>
    <col min="3" max="3" width="9.7109375" style="9" customWidth="1"/>
    <col min="4" max="4" width="10.7109375" style="9" customWidth="1"/>
    <col min="5" max="5" width="57" customWidth="1"/>
    <col min="6" max="6" width="39.28515625" customWidth="1"/>
    <col min="7" max="7" width="19.7109375" bestFit="1" customWidth="1"/>
  </cols>
  <sheetData>
    <row r="1" spans="1:7" s="2" customFormat="1" ht="21" x14ac:dyDescent="0.35">
      <c r="A1" s="54" t="s">
        <v>118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23" t="s">
        <v>113</v>
      </c>
      <c r="B6" s="23">
        <v>121822</v>
      </c>
      <c r="C6" s="36" t="s">
        <v>115</v>
      </c>
      <c r="D6" s="25">
        <v>1</v>
      </c>
      <c r="E6" s="23" t="s">
        <v>114</v>
      </c>
      <c r="F6" s="23"/>
      <c r="G6" s="32">
        <v>3628000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231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23" t="s">
        <v>116</v>
      </c>
      <c r="B11" s="23">
        <v>121849</v>
      </c>
      <c r="C11" s="23">
        <v>1215</v>
      </c>
      <c r="D11" s="25">
        <v>1</v>
      </c>
      <c r="E11" s="23" t="s">
        <v>117</v>
      </c>
      <c r="F11" s="23"/>
      <c r="G11" s="32">
        <v>155190</v>
      </c>
    </row>
    <row r="12" spans="1:7" x14ac:dyDescent="0.25">
      <c r="G12" s="3"/>
    </row>
    <row r="15" spans="1:7" ht="18.75" x14ac:dyDescent="0.3">
      <c r="F15" s="15" t="s">
        <v>95</v>
      </c>
      <c r="G15" s="6">
        <f t="shared" ref="G15" si="0">+G6+G11</f>
        <v>3783190</v>
      </c>
    </row>
    <row r="20" spans="1:1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D22" s="34"/>
      <c r="E22" s="34"/>
      <c r="F22" s="35"/>
      <c r="I22" s="34"/>
      <c r="J22" s="34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G23" sqref="G23"/>
    </sheetView>
  </sheetViews>
  <sheetFormatPr defaultRowHeight="15" x14ac:dyDescent="0.25"/>
  <cols>
    <col min="1" max="1" width="13.28515625" style="34" bestFit="1" customWidth="1"/>
    <col min="2" max="2" width="10.7109375" style="34" customWidth="1"/>
    <col min="3" max="3" width="9.7109375" style="9" customWidth="1"/>
    <col min="4" max="4" width="10.7109375" style="9" customWidth="1"/>
    <col min="5" max="5" width="57" style="34" customWidth="1"/>
    <col min="6" max="6" width="39.28515625" style="34" customWidth="1"/>
    <col min="7" max="7" width="19.7109375" style="34" bestFit="1" customWidth="1"/>
    <col min="8" max="16384" width="9.140625" style="34"/>
  </cols>
  <sheetData>
    <row r="1" spans="1:7" s="2" customFormat="1" ht="21" x14ac:dyDescent="0.35">
      <c r="A1" s="54" t="s">
        <v>119</v>
      </c>
      <c r="B1" s="54"/>
      <c r="C1" s="54"/>
      <c r="D1" s="54"/>
      <c r="E1" s="54"/>
      <c r="F1" s="54"/>
      <c r="G1" s="54"/>
    </row>
    <row r="4" spans="1:7" s="5" customFormat="1" ht="18.75" x14ac:dyDescent="0.3">
      <c r="A4" s="5" t="s">
        <v>94</v>
      </c>
      <c r="C4" s="10"/>
      <c r="D4" s="10"/>
      <c r="G4" s="6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x14ac:dyDescent="0.25">
      <c r="A6" s="18" t="s">
        <v>120</v>
      </c>
      <c r="B6" s="18">
        <v>121122</v>
      </c>
      <c r="C6" s="42" t="s">
        <v>123</v>
      </c>
      <c r="D6" s="20">
        <v>1</v>
      </c>
      <c r="E6" s="18" t="s">
        <v>121</v>
      </c>
      <c r="F6" s="18" t="s">
        <v>122</v>
      </c>
      <c r="G6" s="21">
        <v>13048018</v>
      </c>
    </row>
    <row r="7" spans="1:7" s="38" customFormat="1" x14ac:dyDescent="0.25">
      <c r="A7" s="18" t="s">
        <v>124</v>
      </c>
      <c r="B7" s="18">
        <v>121122</v>
      </c>
      <c r="C7" s="42" t="s">
        <v>127</v>
      </c>
      <c r="D7" s="20">
        <v>1</v>
      </c>
      <c r="E7" s="18" t="s">
        <v>125</v>
      </c>
      <c r="F7" s="18" t="s">
        <v>126</v>
      </c>
      <c r="G7" s="21">
        <v>12642047</v>
      </c>
    </row>
    <row r="8" spans="1:7" s="38" customFormat="1" x14ac:dyDescent="0.25">
      <c r="A8" s="18" t="s">
        <v>128</v>
      </c>
      <c r="B8" s="18">
        <v>121122</v>
      </c>
      <c r="C8" s="42" t="s">
        <v>131</v>
      </c>
      <c r="D8" s="20">
        <v>1</v>
      </c>
      <c r="E8" s="18" t="s">
        <v>129</v>
      </c>
      <c r="F8" s="18" t="s">
        <v>130</v>
      </c>
      <c r="G8" s="21">
        <v>3211988</v>
      </c>
    </row>
    <row r="9" spans="1:7" s="38" customFormat="1" x14ac:dyDescent="0.25">
      <c r="A9" s="18" t="s">
        <v>137</v>
      </c>
      <c r="B9" s="18">
        <v>121822</v>
      </c>
      <c r="C9" s="19">
        <v>114</v>
      </c>
      <c r="D9" s="20">
        <v>1</v>
      </c>
      <c r="E9" s="18" t="s">
        <v>138</v>
      </c>
      <c r="F9" s="18" t="s">
        <v>139</v>
      </c>
      <c r="G9" s="21">
        <v>15660000</v>
      </c>
    </row>
    <row r="10" spans="1:7" x14ac:dyDescent="0.25">
      <c r="A10" s="18"/>
      <c r="B10" s="18"/>
      <c r="C10" s="19"/>
      <c r="D10" s="20"/>
      <c r="E10" s="18"/>
      <c r="F10" s="51" t="s">
        <v>229</v>
      </c>
      <c r="G10" s="22">
        <f>SUM(G6:G9)</f>
        <v>44562053</v>
      </c>
    </row>
    <row r="11" spans="1:7" s="43" customFormat="1" x14ac:dyDescent="0.25">
      <c r="C11" s="12"/>
      <c r="D11" s="9"/>
      <c r="G11" s="4"/>
    </row>
    <row r="12" spans="1:7" s="38" customFormat="1" x14ac:dyDescent="0.25">
      <c r="C12" s="12"/>
      <c r="D12" s="9"/>
      <c r="G12" s="4"/>
    </row>
    <row r="13" spans="1:7" ht="18.75" x14ac:dyDescent="0.3">
      <c r="A13" s="5" t="s">
        <v>230</v>
      </c>
      <c r="C13" s="12"/>
      <c r="G13" s="4"/>
    </row>
    <row r="14" spans="1:7" s="1" customFormat="1" x14ac:dyDescent="0.25">
      <c r="A14" s="16" t="s">
        <v>0</v>
      </c>
      <c r="B14" s="16" t="s">
        <v>2</v>
      </c>
      <c r="C14" s="16" t="s">
        <v>3</v>
      </c>
      <c r="D14" s="16" t="s">
        <v>93</v>
      </c>
      <c r="E14" s="16" t="s">
        <v>1</v>
      </c>
      <c r="F14" s="16" t="s">
        <v>92</v>
      </c>
      <c r="G14" s="17" t="s">
        <v>228</v>
      </c>
    </row>
    <row r="15" spans="1:7" x14ac:dyDescent="0.25">
      <c r="A15" s="18" t="s">
        <v>140</v>
      </c>
      <c r="B15" s="18">
        <v>121833</v>
      </c>
      <c r="C15" s="19">
        <v>114</v>
      </c>
      <c r="D15" s="20">
        <v>1</v>
      </c>
      <c r="E15" s="18" t="s">
        <v>141</v>
      </c>
      <c r="F15" s="18" t="s">
        <v>138</v>
      </c>
      <c r="G15" s="22">
        <v>3982712</v>
      </c>
    </row>
    <row r="16" spans="1:7" s="43" customFormat="1" x14ac:dyDescent="0.25">
      <c r="C16" s="12"/>
      <c r="D16" s="9"/>
      <c r="G16" s="4"/>
    </row>
    <row r="17" spans="1:7" s="43" customFormat="1" x14ac:dyDescent="0.25">
      <c r="C17" s="12"/>
      <c r="D17" s="9"/>
      <c r="G17" s="4"/>
    </row>
    <row r="18" spans="1:7" s="7" customFormat="1" ht="18.75" x14ac:dyDescent="0.3">
      <c r="A18" s="5" t="s">
        <v>231</v>
      </c>
      <c r="C18" s="13"/>
      <c r="D18" s="11"/>
      <c r="G18" s="8"/>
    </row>
    <row r="19" spans="1:7" s="1" customFormat="1" x14ac:dyDescent="0.25">
      <c r="A19" s="16" t="s">
        <v>0</v>
      </c>
      <c r="B19" s="16" t="s">
        <v>2</v>
      </c>
      <c r="C19" s="16" t="s">
        <v>3</v>
      </c>
      <c r="D19" s="16" t="s">
        <v>93</v>
      </c>
      <c r="E19" s="16" t="s">
        <v>1</v>
      </c>
      <c r="F19" s="16" t="s">
        <v>92</v>
      </c>
      <c r="G19" s="17" t="s">
        <v>228</v>
      </c>
    </row>
    <row r="20" spans="1:7" x14ac:dyDescent="0.25">
      <c r="A20" s="18" t="s">
        <v>132</v>
      </c>
      <c r="B20" s="18">
        <v>121149</v>
      </c>
      <c r="C20" s="42" t="s">
        <v>123</v>
      </c>
      <c r="D20" s="20">
        <v>1</v>
      </c>
      <c r="E20" s="18" t="s">
        <v>133</v>
      </c>
      <c r="F20" s="18"/>
      <c r="G20" s="21">
        <v>986806</v>
      </c>
    </row>
    <row r="21" spans="1:7" s="38" customFormat="1" x14ac:dyDescent="0.25">
      <c r="A21" s="18" t="s">
        <v>134</v>
      </c>
      <c r="B21" s="18">
        <v>121149</v>
      </c>
      <c r="C21" s="42" t="s">
        <v>136</v>
      </c>
      <c r="D21" s="20">
        <v>1</v>
      </c>
      <c r="E21" s="18" t="s">
        <v>135</v>
      </c>
      <c r="F21" s="18"/>
      <c r="G21" s="21">
        <v>2461945</v>
      </c>
    </row>
    <row r="22" spans="1:7" x14ac:dyDescent="0.25">
      <c r="A22" s="18" t="s">
        <v>142</v>
      </c>
      <c r="B22" s="18">
        <v>121849</v>
      </c>
      <c r="C22" s="19">
        <v>114</v>
      </c>
      <c r="D22" s="20">
        <v>1</v>
      </c>
      <c r="E22" s="18" t="s">
        <v>143</v>
      </c>
      <c r="F22" s="18" t="s">
        <v>138</v>
      </c>
      <c r="G22" s="21">
        <v>0</v>
      </c>
    </row>
    <row r="23" spans="1:7" x14ac:dyDescent="0.25">
      <c r="A23" s="18" t="s">
        <v>144</v>
      </c>
      <c r="B23" s="18">
        <v>121849</v>
      </c>
      <c r="C23" s="19">
        <v>114</v>
      </c>
      <c r="D23" s="20">
        <v>1</v>
      </c>
      <c r="E23" s="18" t="s">
        <v>145</v>
      </c>
      <c r="F23" s="18" t="s">
        <v>138</v>
      </c>
      <c r="G23" s="21">
        <v>6425</v>
      </c>
    </row>
    <row r="24" spans="1:7" x14ac:dyDescent="0.25">
      <c r="A24" s="18" t="s">
        <v>146</v>
      </c>
      <c r="B24" s="18">
        <v>121849</v>
      </c>
      <c r="C24" s="19">
        <v>114</v>
      </c>
      <c r="D24" s="20">
        <v>1</v>
      </c>
      <c r="E24" s="18" t="s">
        <v>147</v>
      </c>
      <c r="F24" s="18" t="s">
        <v>138</v>
      </c>
      <c r="G24" s="21">
        <v>1387771</v>
      </c>
    </row>
    <row r="25" spans="1:7" x14ac:dyDescent="0.25">
      <c r="A25" s="18" t="s">
        <v>148</v>
      </c>
      <c r="B25" s="18">
        <v>121849</v>
      </c>
      <c r="C25" s="19">
        <v>114</v>
      </c>
      <c r="D25" s="20">
        <v>1</v>
      </c>
      <c r="E25" s="18" t="s">
        <v>149</v>
      </c>
      <c r="F25" s="18" t="s">
        <v>138</v>
      </c>
      <c r="G25" s="21">
        <v>191119</v>
      </c>
    </row>
    <row r="26" spans="1:7" x14ac:dyDescent="0.25">
      <c r="A26" s="18" t="s">
        <v>150</v>
      </c>
      <c r="B26" s="18">
        <v>121849</v>
      </c>
      <c r="C26" s="19">
        <v>114</v>
      </c>
      <c r="D26" s="20">
        <v>1</v>
      </c>
      <c r="E26" s="18" t="s">
        <v>151</v>
      </c>
      <c r="F26" s="18" t="s">
        <v>138</v>
      </c>
      <c r="G26" s="21">
        <v>50114</v>
      </c>
    </row>
    <row r="27" spans="1:7" x14ac:dyDescent="0.25">
      <c r="A27" s="18"/>
      <c r="B27" s="18"/>
      <c r="C27" s="19"/>
      <c r="D27" s="20"/>
      <c r="E27" s="18"/>
      <c r="F27" s="51" t="s">
        <v>229</v>
      </c>
      <c r="G27" s="22">
        <f>SUM(G20:G26)</f>
        <v>5084180</v>
      </c>
    </row>
    <row r="28" spans="1:7" x14ac:dyDescent="0.25">
      <c r="C28" s="12"/>
      <c r="G28" s="4"/>
    </row>
    <row r="29" spans="1:7" x14ac:dyDescent="0.25">
      <c r="G29" s="4"/>
    </row>
    <row r="31" spans="1:7" ht="18.75" x14ac:dyDescent="0.3">
      <c r="F31" s="15" t="s">
        <v>95</v>
      </c>
      <c r="G31" s="6">
        <f>+G10+G15+G27</f>
        <v>53628945</v>
      </c>
    </row>
    <row r="32" spans="1:7" ht="18.75" x14ac:dyDescent="0.3">
      <c r="F32" s="15"/>
      <c r="G32" s="6"/>
    </row>
    <row r="33" spans="1:10" ht="18.75" x14ac:dyDescent="0.3">
      <c r="F33" s="15"/>
      <c r="G33" s="6"/>
    </row>
    <row r="37" spans="1:10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10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C39" s="34"/>
      <c r="D39" s="38"/>
      <c r="E39" s="38"/>
      <c r="F39" s="39"/>
      <c r="I39" s="38"/>
      <c r="J39" s="38"/>
    </row>
    <row r="40" spans="1:10" x14ac:dyDescent="0.25">
      <c r="C40" s="34"/>
      <c r="D40" s="38"/>
      <c r="E40" s="38"/>
      <c r="F40" s="39"/>
      <c r="I40" s="38"/>
      <c r="J40" s="38"/>
    </row>
    <row r="41" spans="1:10" x14ac:dyDescent="0.25">
      <c r="C41" s="34"/>
      <c r="D41" s="38"/>
      <c r="E41" s="38"/>
      <c r="F41" s="39"/>
      <c r="I41" s="38"/>
      <c r="J41" s="38"/>
    </row>
    <row r="42" spans="1:10" x14ac:dyDescent="0.25">
      <c r="C42" s="34"/>
      <c r="D42" s="38"/>
      <c r="E42" s="38"/>
      <c r="F42" s="39"/>
      <c r="I42" s="38"/>
      <c r="J42" s="38"/>
    </row>
    <row r="43" spans="1:10" x14ac:dyDescent="0.25">
      <c r="C43" s="34"/>
      <c r="D43" s="38"/>
      <c r="E43" s="38"/>
      <c r="F43" s="39"/>
      <c r="I43" s="38"/>
      <c r="J43" s="38"/>
    </row>
    <row r="44" spans="1:10" x14ac:dyDescent="0.25">
      <c r="C44" s="34"/>
      <c r="D44" s="38"/>
      <c r="E44" s="38"/>
      <c r="F44" s="39"/>
      <c r="I44" s="38"/>
      <c r="J44" s="38"/>
    </row>
    <row r="45" spans="1:10" x14ac:dyDescent="0.25">
      <c r="C45" s="34"/>
      <c r="D45" s="38"/>
      <c r="E45" s="38"/>
      <c r="F45" s="39"/>
      <c r="I45" s="38"/>
      <c r="J45" s="38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K26" sqref="K26"/>
    </sheetView>
  </sheetViews>
  <sheetFormatPr defaultRowHeight="15" x14ac:dyDescent="0.25"/>
  <cols>
    <col min="1" max="1" width="13.28515625" style="38" bestFit="1" customWidth="1"/>
    <col min="2" max="2" width="10.7109375" style="38" customWidth="1"/>
    <col min="3" max="3" width="9.7109375" style="9" customWidth="1"/>
    <col min="4" max="4" width="10.7109375" style="9" customWidth="1"/>
    <col min="5" max="5" width="57" style="38" customWidth="1"/>
    <col min="6" max="6" width="39.28515625" style="38" customWidth="1"/>
    <col min="7" max="7" width="19.7109375" style="38" bestFit="1" customWidth="1"/>
    <col min="8" max="16384" width="9.140625" style="38"/>
  </cols>
  <sheetData>
    <row r="1" spans="1:7" s="2" customFormat="1" ht="21" x14ac:dyDescent="0.35">
      <c r="A1" s="54" t="s">
        <v>152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18" t="s">
        <v>153</v>
      </c>
      <c r="B6" s="23">
        <v>121822</v>
      </c>
      <c r="C6" s="23">
        <v>4162</v>
      </c>
      <c r="D6" s="25">
        <v>1</v>
      </c>
      <c r="E6" s="18" t="s">
        <v>154</v>
      </c>
      <c r="F6" s="18" t="s">
        <v>155</v>
      </c>
      <c r="G6" s="32">
        <v>3910000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230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18" t="s">
        <v>156</v>
      </c>
      <c r="B11" s="23">
        <v>121833</v>
      </c>
      <c r="C11" s="23">
        <v>4162</v>
      </c>
      <c r="D11" s="25">
        <v>1</v>
      </c>
      <c r="E11" s="18" t="s">
        <v>157</v>
      </c>
      <c r="F11" s="18" t="s">
        <v>154</v>
      </c>
      <c r="G11" s="32">
        <v>74973</v>
      </c>
    </row>
    <row r="12" spans="1:7" x14ac:dyDescent="0.25">
      <c r="C12" s="12"/>
      <c r="G12" s="4"/>
    </row>
    <row r="13" spans="1:7" x14ac:dyDescent="0.25">
      <c r="C13" s="12"/>
      <c r="G13" s="4"/>
    </row>
    <row r="14" spans="1:7" ht="18.75" x14ac:dyDescent="0.3">
      <c r="A14" s="5" t="s">
        <v>231</v>
      </c>
      <c r="C14" s="12"/>
      <c r="G14" s="4"/>
    </row>
    <row r="15" spans="1:7" s="1" customFormat="1" x14ac:dyDescent="0.25">
      <c r="A15" s="16" t="s">
        <v>0</v>
      </c>
      <c r="B15" s="16" t="s">
        <v>2</v>
      </c>
      <c r="C15" s="16" t="s">
        <v>3</v>
      </c>
      <c r="D15" s="16" t="s">
        <v>93</v>
      </c>
      <c r="E15" s="16" t="s">
        <v>1</v>
      </c>
      <c r="F15" s="16" t="s">
        <v>92</v>
      </c>
      <c r="G15" s="17" t="s">
        <v>228</v>
      </c>
    </row>
    <row r="16" spans="1:7" s="14" customFormat="1" x14ac:dyDescent="0.25">
      <c r="A16" s="18" t="s">
        <v>158</v>
      </c>
      <c r="B16" s="23">
        <v>121849</v>
      </c>
      <c r="C16" s="23">
        <v>4162</v>
      </c>
      <c r="D16" s="25">
        <v>1</v>
      </c>
      <c r="E16" s="18" t="s">
        <v>159</v>
      </c>
      <c r="F16" s="18" t="s">
        <v>154</v>
      </c>
      <c r="G16" s="32">
        <v>2170</v>
      </c>
    </row>
    <row r="17" spans="1:10" x14ac:dyDescent="0.25">
      <c r="G17" s="3"/>
    </row>
    <row r="20" spans="1:10" ht="18.75" x14ac:dyDescent="0.3">
      <c r="F20" s="15" t="s">
        <v>95</v>
      </c>
      <c r="G20" s="6">
        <f>+G6+G11+G16</f>
        <v>3987143</v>
      </c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D27" s="43"/>
      <c r="E27" s="43"/>
      <c r="F27" s="44"/>
      <c r="I27" s="43"/>
      <c r="J27" s="43"/>
    </row>
    <row r="28" spans="1:10" x14ac:dyDescent="0.25">
      <c r="A28" s="43"/>
      <c r="D28" s="43"/>
      <c r="E28" s="43"/>
      <c r="F28" s="44"/>
      <c r="I28" s="43"/>
      <c r="J28" s="43"/>
    </row>
    <row r="29" spans="1:10" x14ac:dyDescent="0.25">
      <c r="D29" s="43"/>
      <c r="E29" s="43"/>
      <c r="F29" s="44"/>
      <c r="I29" s="43"/>
      <c r="J29" s="43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F31" sqref="F31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7" s="2" customFormat="1" ht="21" x14ac:dyDescent="0.35">
      <c r="A1" s="54" t="s">
        <v>160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18" t="s">
        <v>161</v>
      </c>
      <c r="B6" s="23">
        <v>121822</v>
      </c>
      <c r="C6" s="23">
        <v>11722</v>
      </c>
      <c r="D6" s="25">
        <v>1</v>
      </c>
      <c r="E6" s="18" t="s">
        <v>162</v>
      </c>
      <c r="F6" s="20"/>
      <c r="G6" s="32">
        <v>3586000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230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18" t="s">
        <v>163</v>
      </c>
      <c r="B11" s="23">
        <v>121833</v>
      </c>
      <c r="C11" s="23">
        <v>11722</v>
      </c>
      <c r="D11" s="25">
        <v>1</v>
      </c>
      <c r="E11" s="23" t="s">
        <v>166</v>
      </c>
      <c r="F11" s="45" t="s">
        <v>162</v>
      </c>
      <c r="G11" s="32">
        <v>3785395</v>
      </c>
    </row>
    <row r="12" spans="1:7" x14ac:dyDescent="0.25">
      <c r="C12" s="12"/>
      <c r="G12" s="4"/>
    </row>
    <row r="13" spans="1:7" x14ac:dyDescent="0.25">
      <c r="C13" s="12"/>
      <c r="G13" s="4"/>
    </row>
    <row r="14" spans="1:7" ht="18.75" x14ac:dyDescent="0.3">
      <c r="A14" s="5" t="s">
        <v>231</v>
      </c>
      <c r="C14" s="12"/>
      <c r="G14" s="4"/>
    </row>
    <row r="15" spans="1:7" s="1" customFormat="1" x14ac:dyDescent="0.25">
      <c r="A15" s="16" t="s">
        <v>0</v>
      </c>
      <c r="B15" s="16" t="s">
        <v>2</v>
      </c>
      <c r="C15" s="16" t="s">
        <v>3</v>
      </c>
      <c r="D15" s="16" t="s">
        <v>93</v>
      </c>
      <c r="E15" s="16" t="s">
        <v>1</v>
      </c>
      <c r="F15" s="16" t="s">
        <v>92</v>
      </c>
      <c r="G15" s="17" t="s">
        <v>228</v>
      </c>
    </row>
    <row r="16" spans="1:7" s="14" customFormat="1" x14ac:dyDescent="0.25">
      <c r="A16" s="18" t="s">
        <v>164</v>
      </c>
      <c r="B16" s="23">
        <v>121849</v>
      </c>
      <c r="C16" s="23">
        <v>11722</v>
      </c>
      <c r="D16" s="25">
        <v>1</v>
      </c>
      <c r="E16" s="18" t="s">
        <v>165</v>
      </c>
      <c r="F16" s="45" t="s">
        <v>162</v>
      </c>
      <c r="G16" s="32">
        <v>36770</v>
      </c>
    </row>
    <row r="17" spans="3:9" x14ac:dyDescent="0.25">
      <c r="G17" s="3"/>
    </row>
    <row r="20" spans="3:9" ht="18.75" x14ac:dyDescent="0.3">
      <c r="F20" s="15" t="s">
        <v>95</v>
      </c>
      <c r="G20" s="6">
        <f t="shared" ref="G20" si="0">+G6+G11+G16</f>
        <v>7408165</v>
      </c>
    </row>
    <row r="26" spans="3:9" x14ac:dyDescent="0.25">
      <c r="C26" s="43"/>
      <c r="D26" s="43"/>
    </row>
    <row r="27" spans="3:9" x14ac:dyDescent="0.25">
      <c r="D27" s="43"/>
      <c r="F27" s="44"/>
      <c r="I27" s="27"/>
    </row>
    <row r="28" spans="3:9" x14ac:dyDescent="0.25">
      <c r="D28" s="43"/>
      <c r="F28" s="44"/>
      <c r="I28" s="27"/>
    </row>
    <row r="29" spans="3:9" x14ac:dyDescent="0.25">
      <c r="D29" s="43"/>
      <c r="F29" s="44"/>
      <c r="I29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26" sqref="I26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7" s="2" customFormat="1" ht="21" x14ac:dyDescent="0.35">
      <c r="A1" s="54" t="s">
        <v>167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18" t="s">
        <v>168</v>
      </c>
      <c r="B6" s="23">
        <v>121822</v>
      </c>
      <c r="C6" s="48" t="s">
        <v>189</v>
      </c>
      <c r="D6" s="25">
        <v>1</v>
      </c>
      <c r="E6" s="18" t="s">
        <v>169</v>
      </c>
      <c r="F6" s="20"/>
      <c r="G6" s="32">
        <v>71838000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230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18" t="s">
        <v>170</v>
      </c>
      <c r="B11" s="23">
        <v>121833</v>
      </c>
      <c r="C11" s="48" t="s">
        <v>189</v>
      </c>
      <c r="D11" s="25">
        <v>1</v>
      </c>
      <c r="E11" s="18" t="s">
        <v>171</v>
      </c>
      <c r="F11" s="18" t="s">
        <v>172</v>
      </c>
      <c r="G11" s="32">
        <v>4792336</v>
      </c>
    </row>
    <row r="12" spans="1:7" x14ac:dyDescent="0.25">
      <c r="C12" s="12"/>
      <c r="G12" s="4"/>
    </row>
    <row r="13" spans="1:7" x14ac:dyDescent="0.25">
      <c r="C13" s="12"/>
      <c r="G13" s="4"/>
    </row>
    <row r="14" spans="1:7" ht="18.75" x14ac:dyDescent="0.3">
      <c r="A14" s="5" t="s">
        <v>231</v>
      </c>
      <c r="C14" s="12"/>
      <c r="G14" s="4"/>
    </row>
    <row r="15" spans="1:7" s="1" customFormat="1" x14ac:dyDescent="0.25">
      <c r="A15" s="16" t="s">
        <v>0</v>
      </c>
      <c r="B15" s="16" t="s">
        <v>2</v>
      </c>
      <c r="C15" s="16" t="s">
        <v>3</v>
      </c>
      <c r="D15" s="16" t="s">
        <v>93</v>
      </c>
      <c r="E15" s="16" t="s">
        <v>1</v>
      </c>
      <c r="F15" s="16" t="s">
        <v>92</v>
      </c>
      <c r="G15" s="17" t="s">
        <v>228</v>
      </c>
    </row>
    <row r="16" spans="1:7" s="14" customFormat="1" x14ac:dyDescent="0.25">
      <c r="A16" s="18" t="s">
        <v>173</v>
      </c>
      <c r="B16" s="23">
        <v>121849</v>
      </c>
      <c r="C16" s="48" t="s">
        <v>189</v>
      </c>
      <c r="D16" s="25">
        <v>1</v>
      </c>
      <c r="E16" s="18" t="s">
        <v>174</v>
      </c>
      <c r="F16" s="20"/>
      <c r="G16" s="18">
        <v>825419</v>
      </c>
    </row>
    <row r="17" spans="1:7" s="14" customFormat="1" x14ac:dyDescent="0.25">
      <c r="A17" s="18" t="s">
        <v>175</v>
      </c>
      <c r="B17" s="23">
        <v>121849</v>
      </c>
      <c r="C17" s="48" t="s">
        <v>189</v>
      </c>
      <c r="D17" s="25">
        <v>1</v>
      </c>
      <c r="E17" s="18" t="s">
        <v>176</v>
      </c>
      <c r="F17" s="45" t="s">
        <v>177</v>
      </c>
      <c r="G17" s="18">
        <v>1235678</v>
      </c>
    </row>
    <row r="18" spans="1:7" s="14" customFormat="1" x14ac:dyDescent="0.25">
      <c r="A18" s="18" t="s">
        <v>178</v>
      </c>
      <c r="B18" s="23">
        <v>121849</v>
      </c>
      <c r="C18" s="48" t="s">
        <v>189</v>
      </c>
      <c r="D18" s="25">
        <v>1</v>
      </c>
      <c r="E18" s="18" t="s">
        <v>179</v>
      </c>
      <c r="F18" s="45" t="s">
        <v>169</v>
      </c>
      <c r="G18" s="18">
        <v>19293</v>
      </c>
    </row>
    <row r="19" spans="1:7" s="14" customFormat="1" x14ac:dyDescent="0.25">
      <c r="A19" s="18" t="s">
        <v>180</v>
      </c>
      <c r="B19" s="23">
        <v>121849</v>
      </c>
      <c r="C19" s="48" t="s">
        <v>189</v>
      </c>
      <c r="D19" s="25">
        <v>1</v>
      </c>
      <c r="E19" s="18" t="s">
        <v>181</v>
      </c>
      <c r="F19" s="45" t="s">
        <v>169</v>
      </c>
      <c r="G19" s="18">
        <v>20623</v>
      </c>
    </row>
    <row r="20" spans="1:7" s="14" customFormat="1" x14ac:dyDescent="0.25">
      <c r="A20" s="18" t="s">
        <v>182</v>
      </c>
      <c r="B20" s="23">
        <v>121849</v>
      </c>
      <c r="C20" s="48" t="s">
        <v>189</v>
      </c>
      <c r="D20" s="25">
        <v>1</v>
      </c>
      <c r="E20" s="18" t="s">
        <v>183</v>
      </c>
      <c r="F20" s="20"/>
      <c r="G20" s="18">
        <v>439433</v>
      </c>
    </row>
    <row r="21" spans="1:7" x14ac:dyDescent="0.25">
      <c r="A21" s="18" t="s">
        <v>186</v>
      </c>
      <c r="B21" s="18">
        <v>1219849</v>
      </c>
      <c r="C21" s="48" t="s">
        <v>189</v>
      </c>
      <c r="D21" s="20">
        <v>1</v>
      </c>
      <c r="E21" s="18" t="s">
        <v>187</v>
      </c>
      <c r="F21" s="20" t="s">
        <v>188</v>
      </c>
      <c r="G21" s="50">
        <v>0</v>
      </c>
    </row>
    <row r="22" spans="1:7" s="14" customFormat="1" x14ac:dyDescent="0.25">
      <c r="A22" s="18"/>
      <c r="B22" s="23"/>
      <c r="C22" s="23"/>
      <c r="D22" s="25"/>
      <c r="E22" s="18"/>
      <c r="F22" s="51" t="s">
        <v>229</v>
      </c>
      <c r="G22" s="32">
        <f>SUM(G16:G21)</f>
        <v>2540446</v>
      </c>
    </row>
    <row r="23" spans="1:7" s="14" customFormat="1" x14ac:dyDescent="0.25">
      <c r="A23" s="37"/>
      <c r="B23" s="28"/>
      <c r="C23" s="28"/>
      <c r="D23" s="29"/>
      <c r="E23" s="37"/>
      <c r="F23" s="49"/>
      <c r="G23" s="31"/>
    </row>
    <row r="24" spans="1:7" s="14" customFormat="1" x14ac:dyDescent="0.25">
      <c r="A24" s="37"/>
      <c r="B24" s="28"/>
      <c r="C24" s="28"/>
      <c r="D24" s="29"/>
      <c r="E24" s="37"/>
      <c r="F24" s="49"/>
      <c r="G24" s="31"/>
    </row>
    <row r="25" spans="1:7" ht="18.75" x14ac:dyDescent="0.3">
      <c r="A25" s="5" t="s">
        <v>233</v>
      </c>
      <c r="C25" s="12"/>
      <c r="G25" s="4"/>
    </row>
    <row r="26" spans="1:7" s="1" customFormat="1" x14ac:dyDescent="0.25">
      <c r="A26" s="16" t="s">
        <v>0</v>
      </c>
      <c r="B26" s="16" t="s">
        <v>2</v>
      </c>
      <c r="C26" s="16" t="s">
        <v>3</v>
      </c>
      <c r="D26" s="16" t="s">
        <v>93</v>
      </c>
      <c r="E26" s="16" t="s">
        <v>1</v>
      </c>
      <c r="F26" s="16" t="s">
        <v>92</v>
      </c>
      <c r="G26" s="17" t="s">
        <v>228</v>
      </c>
    </row>
    <row r="27" spans="1:7" s="14" customFormat="1" x14ac:dyDescent="0.25">
      <c r="A27" s="18" t="s">
        <v>184</v>
      </c>
      <c r="B27" s="23">
        <v>13183</v>
      </c>
      <c r="C27" s="48" t="s">
        <v>189</v>
      </c>
      <c r="D27" s="25">
        <v>1</v>
      </c>
      <c r="E27" s="18" t="s">
        <v>185</v>
      </c>
      <c r="F27" s="20"/>
      <c r="G27" s="32">
        <v>12196199</v>
      </c>
    </row>
    <row r="28" spans="1:7" s="14" customFormat="1" x14ac:dyDescent="0.25">
      <c r="A28" s="37"/>
      <c r="B28" s="28"/>
      <c r="C28" s="28"/>
      <c r="D28" s="29"/>
      <c r="E28" s="37"/>
      <c r="F28" s="49"/>
      <c r="G28" s="31"/>
    </row>
    <row r="29" spans="1:7" s="14" customFormat="1" x14ac:dyDescent="0.25">
      <c r="A29" s="37"/>
      <c r="B29" s="28"/>
      <c r="C29" s="28"/>
      <c r="D29" s="29"/>
      <c r="E29" s="37"/>
      <c r="F29" s="49"/>
      <c r="G29" s="31"/>
    </row>
    <row r="31" spans="1:7" ht="18.75" x14ac:dyDescent="0.3">
      <c r="F31" s="15" t="s">
        <v>95</v>
      </c>
      <c r="G31" s="6">
        <f>+G6+G11+G22</f>
        <v>79170782</v>
      </c>
    </row>
    <row r="32" spans="1:7" ht="18.75" x14ac:dyDescent="0.3">
      <c r="F32" s="15" t="s">
        <v>96</v>
      </c>
      <c r="G32" s="6">
        <f>+G27</f>
        <v>12196199</v>
      </c>
    </row>
    <row r="33" spans="3:9" ht="18.75" x14ac:dyDescent="0.3">
      <c r="F33" s="15" t="s">
        <v>100</v>
      </c>
      <c r="G33" s="6">
        <f t="shared" ref="G33" si="0">SUM(G31:G32)</f>
        <v>91366981</v>
      </c>
    </row>
    <row r="36" spans="3:9" x14ac:dyDescent="0.25">
      <c r="F36" s="46"/>
    </row>
    <row r="37" spans="3:9" x14ac:dyDescent="0.25">
      <c r="D37" s="43"/>
      <c r="F37" s="46"/>
      <c r="I37" s="27"/>
    </row>
    <row r="38" spans="3:9" x14ac:dyDescent="0.25">
      <c r="C38" s="43"/>
      <c r="D38" s="43"/>
      <c r="F38" s="47"/>
      <c r="I38" s="27"/>
    </row>
    <row r="39" spans="3:9" x14ac:dyDescent="0.25">
      <c r="C39" s="43"/>
      <c r="D39" s="43"/>
      <c r="F39" s="47"/>
      <c r="I39" s="27"/>
    </row>
    <row r="40" spans="3:9" x14ac:dyDescent="0.25">
      <c r="C40" s="43"/>
      <c r="D40" s="43"/>
      <c r="F40" s="47"/>
      <c r="I40" s="27"/>
    </row>
    <row r="41" spans="3:9" x14ac:dyDescent="0.25">
      <c r="C41" s="43"/>
      <c r="F41" s="46"/>
      <c r="I41" s="27"/>
    </row>
    <row r="42" spans="3:9" x14ac:dyDescent="0.25">
      <c r="C42" s="43"/>
      <c r="F42" s="46"/>
    </row>
    <row r="43" spans="3:9" x14ac:dyDescent="0.25">
      <c r="F43" s="46"/>
    </row>
    <row r="44" spans="3:9" x14ac:dyDescent="0.25">
      <c r="C44" s="43"/>
      <c r="F44" s="46"/>
      <c r="I44" s="27"/>
    </row>
    <row r="45" spans="3:9" x14ac:dyDescent="0.25">
      <c r="F45" s="46"/>
      <c r="I45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25" sqref="G25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8" s="2" customFormat="1" ht="21" x14ac:dyDescent="0.35">
      <c r="A1" s="54" t="s">
        <v>223</v>
      </c>
      <c r="B1" s="54"/>
      <c r="C1" s="54"/>
      <c r="D1" s="54"/>
      <c r="E1" s="54"/>
      <c r="F1" s="54"/>
      <c r="G1" s="54"/>
    </row>
    <row r="4" spans="1:8" s="7" customFormat="1" ht="18.75" x14ac:dyDescent="0.3">
      <c r="A4" s="5" t="s">
        <v>94</v>
      </c>
      <c r="C4" s="13"/>
      <c r="D4" s="11"/>
      <c r="G4" s="8"/>
    </row>
    <row r="5" spans="1:8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8" s="14" customFormat="1" x14ac:dyDescent="0.25">
      <c r="A6" s="18" t="s">
        <v>224</v>
      </c>
      <c r="B6" s="23">
        <v>121822</v>
      </c>
      <c r="C6" s="48" t="s">
        <v>227</v>
      </c>
      <c r="D6" s="25">
        <v>1</v>
      </c>
      <c r="E6" s="18" t="s">
        <v>169</v>
      </c>
      <c r="F6" s="18"/>
      <c r="G6" s="32">
        <v>18483000</v>
      </c>
    </row>
    <row r="7" spans="1:8" x14ac:dyDescent="0.25">
      <c r="C7" s="12"/>
      <c r="G7" s="4"/>
    </row>
    <row r="8" spans="1:8" x14ac:dyDescent="0.25">
      <c r="C8" s="12"/>
      <c r="G8" s="4"/>
    </row>
    <row r="9" spans="1:8" ht="18.75" x14ac:dyDescent="0.3">
      <c r="A9" s="5" t="s">
        <v>231</v>
      </c>
      <c r="C9" s="12"/>
      <c r="G9" s="4"/>
    </row>
    <row r="10" spans="1:8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8" s="14" customFormat="1" x14ac:dyDescent="0.25">
      <c r="A11" s="18" t="s">
        <v>225</v>
      </c>
      <c r="B11" s="23">
        <v>121849</v>
      </c>
      <c r="C11" s="48" t="s">
        <v>227</v>
      </c>
      <c r="D11" s="25">
        <v>1</v>
      </c>
      <c r="E11" s="18" t="s">
        <v>226</v>
      </c>
      <c r="F11" s="20"/>
      <c r="G11" s="32">
        <v>1892042</v>
      </c>
      <c r="H11" s="30"/>
    </row>
    <row r="14" spans="1:8" ht="18.75" x14ac:dyDescent="0.3">
      <c r="F14" s="15" t="s">
        <v>95</v>
      </c>
      <c r="G14" s="6">
        <f t="shared" ref="G14" si="0">+G6+G11</f>
        <v>20375042</v>
      </c>
    </row>
    <row r="17" spans="3:9" x14ac:dyDescent="0.25">
      <c r="C17" s="43"/>
    </row>
    <row r="18" spans="3:9" x14ac:dyDescent="0.25">
      <c r="F18" s="46"/>
      <c r="I18" s="27"/>
    </row>
    <row r="19" spans="3:9" x14ac:dyDescent="0.25">
      <c r="F19" s="46"/>
      <c r="I19" s="27"/>
    </row>
    <row r="20" spans="3:9" x14ac:dyDescent="0.25">
      <c r="D20" s="43"/>
      <c r="I20" s="27"/>
    </row>
    <row r="21" spans="3:9" x14ac:dyDescent="0.25">
      <c r="C21" s="43"/>
      <c r="D21" s="43"/>
      <c r="F21" s="44"/>
      <c r="I21" s="27"/>
    </row>
    <row r="22" spans="3:9" x14ac:dyDescent="0.25">
      <c r="C22" s="43"/>
      <c r="D22" s="43"/>
      <c r="F22" s="44"/>
      <c r="I22" s="27"/>
    </row>
    <row r="23" spans="3:9" x14ac:dyDescent="0.25">
      <c r="C23" s="43"/>
      <c r="D23" s="43"/>
      <c r="F23" s="44"/>
      <c r="I23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25" sqref="G25"/>
    </sheetView>
  </sheetViews>
  <sheetFormatPr defaultRowHeight="15" x14ac:dyDescent="0.25"/>
  <cols>
    <col min="1" max="1" width="13.28515625" style="43" bestFit="1" customWidth="1"/>
    <col min="2" max="2" width="10.7109375" style="43" customWidth="1"/>
    <col min="3" max="3" width="9.7109375" style="9" customWidth="1"/>
    <col min="4" max="4" width="10.7109375" style="9" customWidth="1"/>
    <col min="5" max="5" width="57" style="43" customWidth="1"/>
    <col min="6" max="6" width="39.28515625" style="43" customWidth="1"/>
    <col min="7" max="7" width="19.7109375" style="43" bestFit="1" customWidth="1"/>
    <col min="8" max="16384" width="9.140625" style="43"/>
  </cols>
  <sheetData>
    <row r="1" spans="1:7" s="2" customFormat="1" ht="21" x14ac:dyDescent="0.35">
      <c r="A1" s="54" t="s">
        <v>190</v>
      </c>
      <c r="B1" s="54"/>
      <c r="C1" s="54"/>
      <c r="D1" s="54"/>
      <c r="E1" s="54"/>
      <c r="F1" s="54"/>
      <c r="G1" s="54"/>
    </row>
    <row r="4" spans="1:7" s="7" customFormat="1" ht="18.75" x14ac:dyDescent="0.3">
      <c r="A4" s="5" t="s">
        <v>94</v>
      </c>
      <c r="C4" s="13"/>
      <c r="D4" s="11"/>
      <c r="G4" s="8"/>
    </row>
    <row r="5" spans="1:7" s="1" customFormat="1" x14ac:dyDescent="0.25">
      <c r="A5" s="16" t="s">
        <v>0</v>
      </c>
      <c r="B5" s="16" t="s">
        <v>2</v>
      </c>
      <c r="C5" s="16" t="s">
        <v>3</v>
      </c>
      <c r="D5" s="16" t="s">
        <v>93</v>
      </c>
      <c r="E5" s="16" t="s">
        <v>1</v>
      </c>
      <c r="F5" s="16" t="s">
        <v>92</v>
      </c>
      <c r="G5" s="17" t="s">
        <v>228</v>
      </c>
    </row>
    <row r="6" spans="1:7" s="14" customFormat="1" x14ac:dyDescent="0.25">
      <c r="A6" s="18" t="s">
        <v>191</v>
      </c>
      <c r="B6" s="23">
        <v>121822</v>
      </c>
      <c r="C6" s="23">
        <v>10540</v>
      </c>
      <c r="D6" s="25">
        <v>1</v>
      </c>
      <c r="E6" s="18" t="s">
        <v>192</v>
      </c>
      <c r="F6" s="20"/>
      <c r="G6" s="32">
        <v>2978000</v>
      </c>
    </row>
    <row r="7" spans="1:7" x14ac:dyDescent="0.25">
      <c r="C7" s="12"/>
      <c r="G7" s="4"/>
    </row>
    <row r="8" spans="1:7" x14ac:dyDescent="0.25">
      <c r="C8" s="12"/>
      <c r="G8" s="4"/>
    </row>
    <row r="9" spans="1:7" ht="18.75" x14ac:dyDescent="0.3">
      <c r="A9" s="5" t="s">
        <v>231</v>
      </c>
      <c r="C9" s="12"/>
      <c r="G9" s="4"/>
    </row>
    <row r="10" spans="1:7" s="1" customFormat="1" x14ac:dyDescent="0.25">
      <c r="A10" s="16" t="s">
        <v>0</v>
      </c>
      <c r="B10" s="16" t="s">
        <v>2</v>
      </c>
      <c r="C10" s="16" t="s">
        <v>3</v>
      </c>
      <c r="D10" s="16" t="s">
        <v>93</v>
      </c>
      <c r="E10" s="16" t="s">
        <v>1</v>
      </c>
      <c r="F10" s="16" t="s">
        <v>92</v>
      </c>
      <c r="G10" s="17" t="s">
        <v>228</v>
      </c>
    </row>
    <row r="11" spans="1:7" s="14" customFormat="1" x14ac:dyDescent="0.25">
      <c r="A11" s="18" t="s">
        <v>193</v>
      </c>
      <c r="B11" s="23">
        <v>121849</v>
      </c>
      <c r="C11" s="23">
        <v>10540</v>
      </c>
      <c r="D11" s="25">
        <v>1</v>
      </c>
      <c r="E11" s="18" t="s">
        <v>194</v>
      </c>
      <c r="F11" s="20"/>
      <c r="G11" s="32">
        <v>147606</v>
      </c>
    </row>
    <row r="12" spans="1:7" x14ac:dyDescent="0.25">
      <c r="G12" s="3"/>
    </row>
    <row r="15" spans="1:7" ht="18.75" x14ac:dyDescent="0.3">
      <c r="F15" s="15" t="s">
        <v>95</v>
      </c>
      <c r="G15" s="6">
        <f t="shared" ref="G15" si="0">+G6+G11</f>
        <v>3125606</v>
      </c>
    </row>
    <row r="20" spans="3:9" x14ac:dyDescent="0.25">
      <c r="C20" s="43"/>
      <c r="I20" s="27"/>
    </row>
    <row r="21" spans="3:9" x14ac:dyDescent="0.25">
      <c r="C21" s="43"/>
      <c r="D21" s="43"/>
    </row>
    <row r="22" spans="3:9" x14ac:dyDescent="0.25">
      <c r="D22" s="43"/>
      <c r="F22" s="44"/>
      <c r="I22" s="27"/>
    </row>
    <row r="23" spans="3:9" x14ac:dyDescent="0.25">
      <c r="D23" s="43"/>
      <c r="F23" s="44"/>
      <c r="I23" s="27"/>
    </row>
    <row r="24" spans="3:9" x14ac:dyDescent="0.25">
      <c r="D24" s="43"/>
      <c r="F24" s="44"/>
      <c r="I24" s="27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JÁKI ÚTI TEMETŐ</vt:lpstr>
      <vt:lpstr>GYÖNGY.HERM.TEMETŐ</vt:lpstr>
      <vt:lpstr>KÁMONI TEMETŐ</vt:lpstr>
      <vt:lpstr>HERÉNYI TEMETŐ</vt:lpstr>
      <vt:lpstr>OLADI TEMETŐ</vt:lpstr>
      <vt:lpstr>SZENTKIRÁLYI TEMETŐ</vt:lpstr>
      <vt:lpstr>SZENT MÁRTON TEMETŐ</vt:lpstr>
      <vt:lpstr>SZENT MÁRTON TEMETŐ II.</vt:lpstr>
      <vt:lpstr>ÚJPERINTI TEMETŐ</vt:lpstr>
      <vt:lpstr>ZANATI TEMETŐ</vt:lpstr>
      <vt:lpstr>PETŐFI TELEP-TEMETŐ</vt:lpstr>
      <vt:lpstr>SZŐLŐSI TEMETŐ</vt:lpstr>
      <vt:lpstr>ZARKAHÁZI TEMETŐ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Karagity Jadranka</dc:creator>
  <cp:lastModifiedBy>Molnár Vilmosné</cp:lastModifiedBy>
  <cp:lastPrinted>2017-10-18T09:16:50Z</cp:lastPrinted>
  <dcterms:created xsi:type="dcterms:W3CDTF">2017-10-16T06:27:14Z</dcterms:created>
  <dcterms:modified xsi:type="dcterms:W3CDTF">2017-10-18T11:08:51Z</dcterms:modified>
</cp:coreProperties>
</file>