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xr:revisionPtr revIDLastSave="0" documentId="13_ncr:1_{2CE269CD-429B-4DF5-8C94-3851FC7F8464}" xr6:coauthVersionLast="47" xr6:coauthVersionMax="47" xr10:uidLastSave="{00000000-0000-0000-0000-000000000000}"/>
  <bookViews>
    <workbookView xWindow="-120" yWindow="-120" windowWidth="29040" windowHeight="15840" xr2:uid="{EDA15976-E3D4-4946-B562-3125C99EF498}"/>
  </bookViews>
  <sheets>
    <sheet name="TOP_PLUSZ_1_prioritá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60" i="1"/>
  <c r="D62" i="1"/>
  <c r="D64" i="1"/>
  <c r="D52" i="1"/>
  <c r="D47" i="1"/>
  <c r="D44" i="1"/>
  <c r="D40" i="1"/>
  <c r="D32" i="1"/>
  <c r="D29" i="1"/>
  <c r="D23" i="1"/>
  <c r="D20" i="1"/>
  <c r="D18" i="1"/>
  <c r="D8" i="1"/>
  <c r="D65" i="1" l="1"/>
</calcChain>
</file>

<file path=xl/sharedStrings.xml><?xml version="1.0" encoding="utf-8"?>
<sst xmlns="http://schemas.openxmlformats.org/spreadsheetml/2006/main" count="108" uniqueCount="82">
  <si>
    <t>Projekt címe</t>
  </si>
  <si>
    <t>Indikátor</t>
  </si>
  <si>
    <t>Célérték (becsült)</t>
  </si>
  <si>
    <t>Prioritás 1.</t>
  </si>
  <si>
    <t>Támogatott integrált területfejlesztési stratégiák (db)</t>
  </si>
  <si>
    <t>P1.V2 Parkolási infrastruktúra- és zöldfelületfejlesztés a Derkovits városrészen</t>
  </si>
  <si>
    <t>Az éghajlatváltozáshoz való alkalmazkodás céljából épített vagy felújított zöldinfrastruktúra (ha)</t>
  </si>
  <si>
    <t>Átépített vagy korszerűsített közutak hossza – nem TEN-T (km)</t>
  </si>
  <si>
    <t>Támogatott célzott kerékpáros infrastruktúra (km)</t>
  </si>
  <si>
    <t>Hunyadi út felújítása Szombathelyen I. ütem</t>
  </si>
  <si>
    <t>Árvízvédelmi intézkedésekkel érintett lakosság (fő)(irányszám)</t>
  </si>
  <si>
    <t>P1.V10 Kerékpárosbarát fejlesztések Szombathelyen</t>
  </si>
  <si>
    <t>P1.V11 Belterületi útfelújítások</t>
  </si>
  <si>
    <t>P1.V13 Markusovszky L. utca felújítása</t>
  </si>
  <si>
    <t>P1.V15 Hunyadi utca felújítása Szombathelyen II. ütem</t>
  </si>
  <si>
    <t>Becsült ktg (Ft)</t>
  </si>
  <si>
    <t xml:space="preserve">P1.V1 Fenntartható városfejlesztés Szombathelyen </t>
  </si>
  <si>
    <t>Fenntartható városfejlesztési stratégia és TOP Plusz Városfejlesztési Programterv elkészítése
FVS felülvizsgálata a népszámlálást követően
Városi zöld finanszírozási keretrendszer kidolgozása, város energiafelhasználásának mérése
Digitális akcióterv kidolgozása
FVS pénzügyi megvalósíthatóságára üzleti modell, üzleti terv készítése
Partnerségi egyeztetés, hálózatépítése
ZIFFA (Települési Zöld Infrastruktúra Fejlesztési- és Fenntartási Akcióterv), KHT elkészítése</t>
  </si>
  <si>
    <t>Bem buszforduló parkoló kialakítás</t>
  </si>
  <si>
    <t>Bem buszforduló parkoló kialakítás II. ütem</t>
  </si>
  <si>
    <t>Összesen</t>
  </si>
  <si>
    <t>Bem 11-13. és 15-17. sz.háztömbök között park rehabilitáció</t>
  </si>
  <si>
    <t>Szűrcsapó utca Perint felőli oldal útfelújítás</t>
  </si>
  <si>
    <t>Patak utca útfelújítás</t>
  </si>
  <si>
    <r>
      <t xml:space="preserve">P1.V3 </t>
    </r>
    <r>
      <rPr>
        <b/>
        <sz val="10"/>
        <rFont val="Calibri"/>
        <family val="2"/>
        <charset val="238"/>
        <scheme val="minor"/>
      </rPr>
      <t>Zöldfelületfejlesztés Szombathelyen</t>
    </r>
  </si>
  <si>
    <t>Hunyadi utca felújítása (Károlyi A. u. - Szent Gellért u.)</t>
  </si>
  <si>
    <t xml:space="preserve">Búzavirág park fejlesztése </t>
  </si>
  <si>
    <t>Szűrcsapó u. 16-18 között park rehabilitáció és Szűrcsapó 12-14 sz. között park és játszótér létesítése</t>
  </si>
  <si>
    <t xml:space="preserve">Károly Róbert utca 17. szám mögötti terület játszótér fejlesztés </t>
  </si>
  <si>
    <t>Hunyadi u. 51. mellett játszótér építése</t>
  </si>
  <si>
    <t>Diófa u. 5-6. mögött közösségi park kialakítás</t>
  </si>
  <si>
    <t>Kőrősi - Fogaras tömbbelső játszótér fejlesztése</t>
  </si>
  <si>
    <t xml:space="preserve">Újperint játszótér fejlesztése </t>
  </si>
  <si>
    <t xml:space="preserve">11-es Huszár út tömbbelső játszóeszközök cseréje, okospad </t>
  </si>
  <si>
    <t>Éhen Gyula tér parkosítás</t>
  </si>
  <si>
    <t>0,30</t>
  </si>
  <si>
    <t>P1.V4 Hunyadi út felújítása Szombat-helyen I. ütem</t>
  </si>
  <si>
    <t>Hunyadi u. (Piac - Károlyi A. u.) I.ütem</t>
  </si>
  <si>
    <t>P1.V5 Kodály Zoltán utca felújítása Szombathelyen</t>
  </si>
  <si>
    <t>Kodály Zoltán utcai híd felújítása</t>
  </si>
  <si>
    <t xml:space="preserve">Kodály Zoltán utca II. ütem </t>
  </si>
  <si>
    <t>Átépített vagy korszerű-sített közutak hossza – nem TEN-T (km)</t>
  </si>
  <si>
    <t>Horváth Boldizsár krt. felújítása</t>
  </si>
  <si>
    <t>Eötvös u. felújítása</t>
  </si>
  <si>
    <t>Írottkő u. felújítása</t>
  </si>
  <si>
    <t>Welther K. u. felújítása</t>
  </si>
  <si>
    <t xml:space="preserve">Markusovszky L. u. felújítása (Kórházköz-Sugár u. körforgalomig) II.ütem </t>
  </si>
  <si>
    <t>P1.V6 Belterületi úthálózat fejlesztése</t>
  </si>
  <si>
    <t>P1.V7 Kerékpárosbarát fejlesztések a déli városrészen</t>
  </si>
  <si>
    <t>Támogatott célzott ke-rékpáros infrastruktúra (km)</t>
  </si>
  <si>
    <t xml:space="preserve">Rumi úti kerékpársáv és út </t>
  </si>
  <si>
    <t>Táplánszentkereszt felől érkező kerékpárút - Sporttér közti hiányzó szakasz kiépítése</t>
  </si>
  <si>
    <t>TOP_PLUSZ 1. Prioritás összesen</t>
  </si>
  <si>
    <t>Halastó u. hiányzó szakaszának megépítése</t>
  </si>
  <si>
    <t>Kunc Adolf u. felújítása</t>
  </si>
  <si>
    <t xml:space="preserve">Jászai Mari utca felújítása </t>
  </si>
  <si>
    <t>Őrség utca felújítása</t>
  </si>
  <si>
    <t xml:space="preserve">Csapó utca felújítása </t>
  </si>
  <si>
    <t xml:space="preserve">Thököly I. utca felújítása </t>
  </si>
  <si>
    <t xml:space="preserve">Mátyás király utca felújítása </t>
  </si>
  <si>
    <t>P1.V8 Közúti infrastruktúra fejlesztése</t>
  </si>
  <si>
    <t xml:space="preserve">P1.V9 Belterületi utak fejlesztése Szombathelyen </t>
  </si>
  <si>
    <t xml:space="preserve">Sándor L. u. felújítása, Oroszlán u. hiányzó szakaszának megépítése, Határőr u. hiányzó szakaszának megépítése </t>
  </si>
  <si>
    <t>Acél utca, Alkotás utca, Bártfa utca, Hámor utca, Ipar utca , Jegenye utca, Vas utca felújítása, járda felújítás</t>
  </si>
  <si>
    <t>Rumi út (Szent Gellért - Csititó) felújítás</t>
  </si>
  <si>
    <t>Váci M. utcával párhuzamosan kerékpárút és sétány létesítése  Kodály Z.-Paragvári u.és Váci M. - Muskátli utcák között</t>
  </si>
  <si>
    <t xml:space="preserve">Simon I. utca- régi vashíd között kerékpárút építése </t>
  </si>
  <si>
    <t xml:space="preserve">Simon I. utca felújtása </t>
  </si>
  <si>
    <t>Márton Áron utca felújítás, Wimmer A. utca buszforduló</t>
  </si>
  <si>
    <t>Gagarin utca felújítása</t>
  </si>
  <si>
    <t>Kárpáti Kelemen utcában közlekedésbiztonsági fejlesztés + járda</t>
  </si>
  <si>
    <t xml:space="preserve">Szent Imre herceg u. felújítása </t>
  </si>
  <si>
    <t xml:space="preserve">Rumi Rajk u. felújítása II. ütem </t>
  </si>
  <si>
    <t xml:space="preserve">Pázmány Péter krt. felújítása </t>
  </si>
  <si>
    <t xml:space="preserve">Wälder Alajos u. felújítása </t>
  </si>
  <si>
    <t>Taschler József u. felújítása</t>
  </si>
  <si>
    <t>Markusovszky L. u. felújítása híddal együtt ( Deáki F. u. - Kórházköz közötti szakasz)</t>
  </si>
  <si>
    <t>Bartók Béla utcai híd, Bartók Béla krt. burkolatfelújítása</t>
  </si>
  <si>
    <t>P1.V12 Belterületi utak korszerűsítése</t>
  </si>
  <si>
    <t>P1.V14 Bartók Béla krt. és híd felújítása</t>
  </si>
  <si>
    <t>Átépített vagy korszerű-sített közutak hossza – nem TEN-T (km</t>
  </si>
  <si>
    <t>Projektelemek megnevezés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</si>
</sst>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4" borderId="2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3" fontId="5" fillId="4" borderId="5" xfId="0" applyNumberFormat="1" applyFont="1" applyFill="1" applyBorder="1" applyAlignment="1">
      <alignment vertical="center" wrapText="1"/>
    </xf>
    <xf numFmtId="3" fontId="3" fillId="4" borderId="7" xfId="0" applyNumberFormat="1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3" fontId="7" fillId="3" borderId="2" xfId="0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8" xfId="0" quotePrefix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1" fillId="2" borderId="22" xfId="0" applyFont="1" applyFill="1" applyBorder="1" applyAlignment="1">
      <alignment horizontal="center" vertical="center" textRotation="90" wrapText="1"/>
    </xf>
    <xf numFmtId="0" fontId="9" fillId="2" borderId="15" xfId="0" applyFont="1" applyFill="1" applyBorder="1" applyAlignment="1">
      <alignment horizontal="center" vertical="center" wrapText="1"/>
    </xf>
    <xf numFmtId="3" fontId="9" fillId="2" borderId="15" xfId="0" applyNumberFormat="1" applyFont="1" applyFill="1" applyBorder="1" applyAlignment="1">
      <alignment horizontal="right" vertical="center" wrapText="1"/>
    </xf>
    <xf numFmtId="0" fontId="5" fillId="3" borderId="23" xfId="0" applyFont="1" applyFill="1" applyBorder="1" applyAlignment="1">
      <alignment horizontal="left" vertical="center" wrapText="1"/>
    </xf>
    <xf numFmtId="3" fontId="7" fillId="3" borderId="24" xfId="0" applyNumberFormat="1" applyFont="1" applyFill="1" applyBorder="1" applyAlignment="1">
      <alignment horizontal="righ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3" fontId="5" fillId="3" borderId="26" xfId="0" applyNumberFormat="1" applyFont="1" applyFill="1" applyBorder="1" applyAlignment="1">
      <alignment horizontal="righ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vertical="center" wrapText="1"/>
    </xf>
    <xf numFmtId="3" fontId="3" fillId="4" borderId="24" xfId="0" applyNumberFormat="1" applyFont="1" applyFill="1" applyBorder="1" applyAlignment="1">
      <alignment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3" fontId="5" fillId="4" borderId="26" xfId="0" applyNumberFormat="1" applyFont="1" applyFill="1" applyBorder="1" applyAlignment="1">
      <alignment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 wrapText="1"/>
    </xf>
    <xf numFmtId="3" fontId="6" fillId="3" borderId="26" xfId="0" applyNumberFormat="1" applyFont="1" applyFill="1" applyBorder="1" applyAlignment="1">
      <alignment horizontal="right" vertical="center" wrapText="1"/>
    </xf>
    <xf numFmtId="0" fontId="7" fillId="3" borderId="28" xfId="0" applyFont="1" applyFill="1" applyBorder="1" applyAlignment="1">
      <alignment horizontal="center" vertical="center" wrapText="1"/>
    </xf>
    <xf numFmtId="3" fontId="8" fillId="3" borderId="26" xfId="0" applyNumberFormat="1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justify" vertical="center" wrapText="1"/>
    </xf>
    <xf numFmtId="0" fontId="3" fillId="3" borderId="19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textRotation="90" wrapText="1"/>
    </xf>
    <xf numFmtId="0" fontId="5" fillId="3" borderId="30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3" fontId="3" fillId="3" borderId="32" xfId="0" applyNumberFormat="1" applyFont="1" applyFill="1" applyBorder="1" applyAlignment="1">
      <alignment horizontal="right" vertical="center" wrapText="1"/>
    </xf>
    <xf numFmtId="0" fontId="3" fillId="3" borderId="32" xfId="0" applyFont="1" applyFill="1" applyBorder="1" applyAlignment="1">
      <alignment horizontal="justify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8A02-CCAC-406E-8214-2D4EFB269F11}">
  <dimension ref="A1:F65"/>
  <sheetViews>
    <sheetView tabSelected="1" view="pageBreakPreview" zoomScale="106" zoomScaleNormal="100" zoomScaleSheetLayoutView="106" workbookViewId="0">
      <selection activeCell="H1" sqref="H1"/>
    </sheetView>
  </sheetViews>
  <sheetFormatPr defaultRowHeight="15" x14ac:dyDescent="0.25"/>
  <cols>
    <col min="2" max="2" width="41.28515625" customWidth="1"/>
    <col min="3" max="3" width="72" customWidth="1"/>
    <col min="4" max="4" width="18.5703125" customWidth="1"/>
    <col min="5" max="5" width="23.28515625" customWidth="1"/>
    <col min="6" max="6" width="15.42578125" customWidth="1"/>
  </cols>
  <sheetData>
    <row r="1" spans="1:6" ht="26.25" thickBot="1" x14ac:dyDescent="0.3">
      <c r="A1" s="20"/>
      <c r="B1" s="88" t="s">
        <v>0</v>
      </c>
      <c r="C1" s="88" t="s">
        <v>81</v>
      </c>
      <c r="D1" s="88" t="s">
        <v>15</v>
      </c>
      <c r="E1" s="88" t="s">
        <v>1</v>
      </c>
      <c r="F1" s="89" t="s">
        <v>2</v>
      </c>
    </row>
    <row r="2" spans="1:6" ht="128.25" thickBot="1" x14ac:dyDescent="0.3">
      <c r="A2" s="82" t="s">
        <v>3</v>
      </c>
      <c r="B2" s="83" t="s">
        <v>16</v>
      </c>
      <c r="C2" s="84" t="s">
        <v>17</v>
      </c>
      <c r="D2" s="85">
        <v>50000000</v>
      </c>
      <c r="E2" s="86" t="s">
        <v>4</v>
      </c>
      <c r="F2" s="87">
        <v>1</v>
      </c>
    </row>
    <row r="3" spans="1:6" ht="27.75" customHeight="1" x14ac:dyDescent="0.25">
      <c r="A3" s="31"/>
      <c r="B3" s="76" t="s">
        <v>5</v>
      </c>
      <c r="C3" s="64" t="s">
        <v>18</v>
      </c>
      <c r="D3" s="49">
        <v>83809163</v>
      </c>
      <c r="E3" s="72" t="s">
        <v>6</v>
      </c>
      <c r="F3" s="77">
        <v>0.34</v>
      </c>
    </row>
    <row r="4" spans="1:6" ht="27.75" customHeight="1" x14ac:dyDescent="0.25">
      <c r="A4" s="31"/>
      <c r="B4" s="78"/>
      <c r="C4" s="1" t="s">
        <v>19</v>
      </c>
      <c r="D4" s="3">
        <v>61303912</v>
      </c>
      <c r="E4" s="5"/>
      <c r="F4" s="22"/>
    </row>
    <row r="5" spans="1:6" ht="27.75" customHeight="1" x14ac:dyDescent="0.25">
      <c r="A5" s="31"/>
      <c r="B5" s="78"/>
      <c r="C5" s="1" t="s">
        <v>21</v>
      </c>
      <c r="D5" s="3">
        <v>114053027</v>
      </c>
      <c r="E5" s="5" t="s">
        <v>7</v>
      </c>
      <c r="F5" s="22">
        <v>0.46</v>
      </c>
    </row>
    <row r="6" spans="1:6" ht="27.75" customHeight="1" x14ac:dyDescent="0.25">
      <c r="A6" s="31"/>
      <c r="B6" s="78"/>
      <c r="C6" s="1" t="s">
        <v>22</v>
      </c>
      <c r="D6" s="3">
        <v>103260525</v>
      </c>
      <c r="E6" s="5"/>
      <c r="F6" s="22"/>
    </row>
    <row r="7" spans="1:6" ht="27.75" customHeight="1" x14ac:dyDescent="0.25">
      <c r="A7" s="31"/>
      <c r="B7" s="78"/>
      <c r="C7" s="1" t="s">
        <v>23</v>
      </c>
      <c r="D7" s="3">
        <v>45272738</v>
      </c>
      <c r="E7" s="5" t="s">
        <v>8</v>
      </c>
      <c r="F7" s="23" t="s">
        <v>35</v>
      </c>
    </row>
    <row r="8" spans="1:6" ht="27.75" customHeight="1" thickBot="1" x14ac:dyDescent="0.3">
      <c r="A8" s="31"/>
      <c r="B8" s="79"/>
      <c r="C8" s="80" t="s">
        <v>20</v>
      </c>
      <c r="D8" s="55">
        <f>SUM(D3:D7)</f>
        <v>407699365</v>
      </c>
      <c r="E8" s="73"/>
      <c r="F8" s="81"/>
    </row>
    <row r="9" spans="1:6" ht="27.75" customHeight="1" x14ac:dyDescent="0.25">
      <c r="A9" s="31"/>
      <c r="B9" s="8" t="s">
        <v>24</v>
      </c>
      <c r="C9" s="9" t="s">
        <v>26</v>
      </c>
      <c r="D9" s="36">
        <v>82076522</v>
      </c>
      <c r="E9" s="70" t="s">
        <v>6</v>
      </c>
      <c r="F9" s="61">
        <v>1.34</v>
      </c>
    </row>
    <row r="10" spans="1:6" ht="27.75" customHeight="1" x14ac:dyDescent="0.25">
      <c r="A10" s="31"/>
      <c r="B10" s="10"/>
      <c r="C10" s="2" t="s">
        <v>33</v>
      </c>
      <c r="D10" s="17">
        <v>42978968</v>
      </c>
      <c r="E10" s="18"/>
      <c r="F10" s="24"/>
    </row>
    <row r="11" spans="1:6" ht="27.75" customHeight="1" x14ac:dyDescent="0.25">
      <c r="A11" s="31"/>
      <c r="B11" s="10"/>
      <c r="C11" s="2" t="s">
        <v>27</v>
      </c>
      <c r="D11" s="17">
        <v>107332795</v>
      </c>
      <c r="E11" s="18"/>
      <c r="F11" s="24"/>
    </row>
    <row r="12" spans="1:6" ht="27.75" customHeight="1" x14ac:dyDescent="0.25">
      <c r="A12" s="31"/>
      <c r="B12" s="10"/>
      <c r="C12" s="2" t="s">
        <v>34</v>
      </c>
      <c r="D12" s="17">
        <v>114015279</v>
      </c>
      <c r="E12" s="18"/>
      <c r="F12" s="24"/>
    </row>
    <row r="13" spans="1:6" ht="27.75" customHeight="1" x14ac:dyDescent="0.25">
      <c r="A13" s="31"/>
      <c r="B13" s="10"/>
      <c r="C13" s="2" t="s">
        <v>28</v>
      </c>
      <c r="D13" s="17">
        <v>91925703</v>
      </c>
      <c r="E13" s="18"/>
      <c r="F13" s="24"/>
    </row>
    <row r="14" spans="1:6" ht="27.75" customHeight="1" x14ac:dyDescent="0.25">
      <c r="A14" s="31"/>
      <c r="B14" s="10"/>
      <c r="C14" s="2" t="s">
        <v>29</v>
      </c>
      <c r="D14" s="17">
        <v>62378156</v>
      </c>
      <c r="E14" s="18"/>
      <c r="F14" s="24"/>
    </row>
    <row r="15" spans="1:6" ht="27.75" customHeight="1" x14ac:dyDescent="0.25">
      <c r="A15" s="31"/>
      <c r="B15" s="10"/>
      <c r="C15" s="2" t="s">
        <v>30</v>
      </c>
      <c r="D15" s="17">
        <v>21931880</v>
      </c>
      <c r="E15" s="18"/>
      <c r="F15" s="24"/>
    </row>
    <row r="16" spans="1:6" ht="27.75" customHeight="1" x14ac:dyDescent="0.25">
      <c r="A16" s="31"/>
      <c r="B16" s="10"/>
      <c r="C16" s="2" t="s">
        <v>31</v>
      </c>
      <c r="D16" s="17">
        <v>106699478</v>
      </c>
      <c r="E16" s="18"/>
      <c r="F16" s="24"/>
    </row>
    <row r="17" spans="1:6" ht="27.75" customHeight="1" x14ac:dyDescent="0.25">
      <c r="A17" s="31"/>
      <c r="B17" s="10"/>
      <c r="C17" s="2" t="s">
        <v>32</v>
      </c>
      <c r="D17" s="17">
        <v>65661219</v>
      </c>
      <c r="E17" s="18"/>
      <c r="F17" s="24"/>
    </row>
    <row r="18" spans="1:6" ht="27.75" customHeight="1" thickBot="1" x14ac:dyDescent="0.3">
      <c r="A18" s="31"/>
      <c r="B18" s="11"/>
      <c r="C18" s="12" t="s">
        <v>20</v>
      </c>
      <c r="D18" s="62">
        <f>SUM(D9:D17)</f>
        <v>695000000</v>
      </c>
      <c r="E18" s="71"/>
      <c r="F18" s="63"/>
    </row>
    <row r="19" spans="1:6" ht="27.75" customHeight="1" x14ac:dyDescent="0.25">
      <c r="A19" s="31"/>
      <c r="B19" s="74" t="s">
        <v>36</v>
      </c>
      <c r="C19" s="64" t="s">
        <v>37</v>
      </c>
      <c r="D19" s="49">
        <v>437939400</v>
      </c>
      <c r="E19" s="72" t="s">
        <v>7</v>
      </c>
      <c r="F19" s="66">
        <v>0.79600000000000004</v>
      </c>
    </row>
    <row r="20" spans="1:6" ht="27.75" customHeight="1" thickBot="1" x14ac:dyDescent="0.3">
      <c r="A20" s="31"/>
      <c r="B20" s="75" t="s">
        <v>9</v>
      </c>
      <c r="C20" s="67" t="s">
        <v>20</v>
      </c>
      <c r="D20" s="55">
        <f>D19</f>
        <v>437939400</v>
      </c>
      <c r="E20" s="73"/>
      <c r="F20" s="69"/>
    </row>
    <row r="21" spans="1:6" ht="27.75" customHeight="1" x14ac:dyDescent="0.25">
      <c r="A21" s="31" t="s">
        <v>3</v>
      </c>
      <c r="B21" s="8" t="s">
        <v>38</v>
      </c>
      <c r="C21" s="9" t="s">
        <v>40</v>
      </c>
      <c r="D21" s="36">
        <v>108304088</v>
      </c>
      <c r="E21" s="70" t="s">
        <v>41</v>
      </c>
      <c r="F21" s="61">
        <v>0.33</v>
      </c>
    </row>
    <row r="22" spans="1:6" ht="27.75" customHeight="1" x14ac:dyDescent="0.25">
      <c r="A22" s="31"/>
      <c r="B22" s="10"/>
      <c r="C22" s="2" t="s">
        <v>39</v>
      </c>
      <c r="D22" s="17">
        <v>567505537</v>
      </c>
      <c r="E22" s="18"/>
      <c r="F22" s="24"/>
    </row>
    <row r="23" spans="1:6" ht="27.75" customHeight="1" thickBot="1" x14ac:dyDescent="0.3">
      <c r="A23" s="31"/>
      <c r="B23" s="11"/>
      <c r="C23" s="12" t="s">
        <v>20</v>
      </c>
      <c r="D23" s="62">
        <f>D21+D22</f>
        <v>675809625</v>
      </c>
      <c r="E23" s="71"/>
      <c r="F23" s="63"/>
    </row>
    <row r="24" spans="1:6" ht="27.75" customHeight="1" x14ac:dyDescent="0.25">
      <c r="A24" s="31"/>
      <c r="B24" s="47" t="s">
        <v>47</v>
      </c>
      <c r="C24" s="64" t="s">
        <v>42</v>
      </c>
      <c r="D24" s="49">
        <v>136101263</v>
      </c>
      <c r="E24" s="72" t="s">
        <v>7</v>
      </c>
      <c r="F24" s="66">
        <v>1.52</v>
      </c>
    </row>
    <row r="25" spans="1:6" ht="27.75" customHeight="1" x14ac:dyDescent="0.25">
      <c r="A25" s="31"/>
      <c r="B25" s="52"/>
      <c r="C25" s="1" t="s">
        <v>43</v>
      </c>
      <c r="D25" s="3">
        <v>35782237</v>
      </c>
      <c r="E25" s="5"/>
      <c r="F25" s="25"/>
    </row>
    <row r="26" spans="1:6" ht="27.75" customHeight="1" x14ac:dyDescent="0.25">
      <c r="A26" s="31"/>
      <c r="B26" s="52"/>
      <c r="C26" s="1" t="s">
        <v>44</v>
      </c>
      <c r="D26" s="3">
        <v>153388797</v>
      </c>
      <c r="E26" s="5"/>
      <c r="F26" s="25"/>
    </row>
    <row r="27" spans="1:6" ht="27.75" customHeight="1" x14ac:dyDescent="0.25">
      <c r="A27" s="31"/>
      <c r="B27" s="52"/>
      <c r="C27" s="1" t="s">
        <v>45</v>
      </c>
      <c r="D27" s="3">
        <v>98340533</v>
      </c>
      <c r="E27" s="5" t="s">
        <v>8</v>
      </c>
      <c r="F27" s="25">
        <v>0.38</v>
      </c>
    </row>
    <row r="28" spans="1:6" ht="27.75" customHeight="1" x14ac:dyDescent="0.25">
      <c r="A28" s="31"/>
      <c r="B28" s="52"/>
      <c r="C28" s="1" t="s">
        <v>46</v>
      </c>
      <c r="D28" s="3">
        <v>186810225</v>
      </c>
      <c r="E28" s="5"/>
      <c r="F28" s="25"/>
    </row>
    <row r="29" spans="1:6" ht="27.75" customHeight="1" thickBot="1" x14ac:dyDescent="0.3">
      <c r="A29" s="31"/>
      <c r="B29" s="53"/>
      <c r="C29" s="67" t="s">
        <v>20</v>
      </c>
      <c r="D29" s="55">
        <f>SUM(D24:D28)</f>
        <v>610423055</v>
      </c>
      <c r="E29" s="73"/>
      <c r="F29" s="69"/>
    </row>
    <row r="30" spans="1:6" ht="27.75" customHeight="1" x14ac:dyDescent="0.25">
      <c r="A30" s="31"/>
      <c r="B30" s="8" t="s">
        <v>48</v>
      </c>
      <c r="C30" s="9" t="s">
        <v>50</v>
      </c>
      <c r="D30" s="36">
        <v>152834235</v>
      </c>
      <c r="E30" s="70" t="s">
        <v>49</v>
      </c>
      <c r="F30" s="61">
        <v>1.88</v>
      </c>
    </row>
    <row r="31" spans="1:6" ht="27.75" customHeight="1" x14ac:dyDescent="0.25">
      <c r="A31" s="31"/>
      <c r="B31" s="10"/>
      <c r="C31" s="2" t="s">
        <v>51</v>
      </c>
      <c r="D31" s="17">
        <v>313332188</v>
      </c>
      <c r="E31" s="18"/>
      <c r="F31" s="24"/>
    </row>
    <row r="32" spans="1:6" ht="27.75" customHeight="1" thickBot="1" x14ac:dyDescent="0.3">
      <c r="A32" s="31"/>
      <c r="B32" s="11"/>
      <c r="C32" s="12" t="s">
        <v>20</v>
      </c>
      <c r="D32" s="62">
        <f>SUM(D30:D31)</f>
        <v>466166423</v>
      </c>
      <c r="E32" s="71"/>
      <c r="F32" s="63"/>
    </row>
    <row r="33" spans="1:6" ht="27.75" customHeight="1" x14ac:dyDescent="0.25">
      <c r="A33" s="31"/>
      <c r="B33" s="47" t="s">
        <v>60</v>
      </c>
      <c r="C33" s="64" t="s">
        <v>53</v>
      </c>
      <c r="D33" s="49">
        <v>31662750</v>
      </c>
      <c r="E33" s="65" t="s">
        <v>41</v>
      </c>
      <c r="F33" s="66">
        <v>2.0699999999999998</v>
      </c>
    </row>
    <row r="34" spans="1:6" ht="27.75" customHeight="1" x14ac:dyDescent="0.25">
      <c r="A34" s="31"/>
      <c r="B34" s="52"/>
      <c r="C34" s="1" t="s">
        <v>54</v>
      </c>
      <c r="D34" s="3">
        <v>80364000</v>
      </c>
      <c r="E34" s="4"/>
      <c r="F34" s="25"/>
    </row>
    <row r="35" spans="1:6" ht="27.75" customHeight="1" x14ac:dyDescent="0.25">
      <c r="A35" s="31"/>
      <c r="B35" s="52"/>
      <c r="C35" s="1" t="s">
        <v>55</v>
      </c>
      <c r="D35" s="3">
        <v>106240875</v>
      </c>
      <c r="E35" s="4"/>
      <c r="F35" s="25"/>
    </row>
    <row r="36" spans="1:6" ht="27.75" customHeight="1" x14ac:dyDescent="0.25">
      <c r="A36" s="31"/>
      <c r="B36" s="52"/>
      <c r="C36" s="1" t="s">
        <v>56</v>
      </c>
      <c r="D36" s="3">
        <v>26501250</v>
      </c>
      <c r="E36" s="4"/>
      <c r="F36" s="25"/>
    </row>
    <row r="37" spans="1:6" ht="27.75" customHeight="1" x14ac:dyDescent="0.25">
      <c r="A37" s="31"/>
      <c r="B37" s="52"/>
      <c r="C37" s="1" t="s">
        <v>57</v>
      </c>
      <c r="D37" s="3">
        <v>18009750</v>
      </c>
      <c r="E37" s="4"/>
      <c r="F37" s="25"/>
    </row>
    <row r="38" spans="1:6" ht="27.75" customHeight="1" x14ac:dyDescent="0.25">
      <c r="A38" s="31"/>
      <c r="B38" s="52"/>
      <c r="C38" s="1" t="s">
        <v>58</v>
      </c>
      <c r="D38" s="3">
        <v>47890950</v>
      </c>
      <c r="E38" s="4"/>
      <c r="F38" s="25"/>
    </row>
    <row r="39" spans="1:6" ht="27.75" customHeight="1" x14ac:dyDescent="0.25">
      <c r="A39" s="31"/>
      <c r="B39" s="52"/>
      <c r="C39" s="1" t="s">
        <v>59</v>
      </c>
      <c r="D39" s="3">
        <v>165292875</v>
      </c>
      <c r="E39" s="4"/>
      <c r="F39" s="25"/>
    </row>
    <row r="40" spans="1:6" ht="27.75" customHeight="1" thickBot="1" x14ac:dyDescent="0.3">
      <c r="A40" s="31"/>
      <c r="B40" s="53"/>
      <c r="C40" s="67" t="s">
        <v>20</v>
      </c>
      <c r="D40" s="55">
        <f>SUM(D33:D39)</f>
        <v>475962450</v>
      </c>
      <c r="E40" s="68"/>
      <c r="F40" s="69"/>
    </row>
    <row r="41" spans="1:6" ht="27.75" customHeight="1" x14ac:dyDescent="0.25">
      <c r="A41" s="31"/>
      <c r="B41" s="35" t="s">
        <v>61</v>
      </c>
      <c r="C41" s="9" t="s">
        <v>63</v>
      </c>
      <c r="D41" s="36">
        <v>278277945</v>
      </c>
      <c r="E41" s="40" t="s">
        <v>41</v>
      </c>
      <c r="F41" s="61">
        <v>2.5299999999999998</v>
      </c>
    </row>
    <row r="42" spans="1:6" ht="27.75" customHeight="1" x14ac:dyDescent="0.25">
      <c r="A42" s="31"/>
      <c r="B42" s="58"/>
      <c r="C42" s="2" t="s">
        <v>64</v>
      </c>
      <c r="D42" s="17">
        <v>305906575</v>
      </c>
      <c r="E42" s="14"/>
      <c r="F42" s="24"/>
    </row>
    <row r="43" spans="1:6" ht="27.75" customHeight="1" x14ac:dyDescent="0.25">
      <c r="A43" s="31"/>
      <c r="B43" s="58"/>
      <c r="C43" s="2" t="s">
        <v>62</v>
      </c>
      <c r="D43" s="17">
        <v>78404850</v>
      </c>
      <c r="E43" s="14" t="s">
        <v>10</v>
      </c>
      <c r="F43" s="24">
        <v>168</v>
      </c>
    </row>
    <row r="44" spans="1:6" ht="27.75" customHeight="1" thickBot="1" x14ac:dyDescent="0.3">
      <c r="A44" s="31"/>
      <c r="B44" s="37"/>
      <c r="C44" s="12" t="s">
        <v>20</v>
      </c>
      <c r="D44" s="62">
        <f>SUM(D41:D43)</f>
        <v>662589370</v>
      </c>
      <c r="E44" s="42"/>
      <c r="F44" s="63"/>
    </row>
    <row r="45" spans="1:6" ht="27.75" customHeight="1" x14ac:dyDescent="0.25">
      <c r="A45" s="31" t="s">
        <v>3</v>
      </c>
      <c r="B45" s="47" t="s">
        <v>11</v>
      </c>
      <c r="C45" s="48" t="s">
        <v>65</v>
      </c>
      <c r="D45" s="49">
        <v>574919528</v>
      </c>
      <c r="E45" s="50" t="s">
        <v>49</v>
      </c>
      <c r="F45" s="51">
        <v>1.83</v>
      </c>
    </row>
    <row r="46" spans="1:6" ht="27.75" customHeight="1" x14ac:dyDescent="0.25">
      <c r="A46" s="31"/>
      <c r="B46" s="52"/>
      <c r="C46" s="16" t="s">
        <v>66</v>
      </c>
      <c r="D46" s="3">
        <v>120080472</v>
      </c>
      <c r="E46" s="19"/>
      <c r="F46" s="26"/>
    </row>
    <row r="47" spans="1:6" ht="27.75" customHeight="1" thickBot="1" x14ac:dyDescent="0.3">
      <c r="A47" s="31"/>
      <c r="B47" s="53"/>
      <c r="C47" s="54" t="s">
        <v>20</v>
      </c>
      <c r="D47" s="55">
        <f>SUM(D45:D46)</f>
        <v>695000000</v>
      </c>
      <c r="E47" s="56"/>
      <c r="F47" s="57"/>
    </row>
    <row r="48" spans="1:6" ht="27.75" customHeight="1" x14ac:dyDescent="0.25">
      <c r="A48" s="31"/>
      <c r="B48" s="35" t="s">
        <v>12</v>
      </c>
      <c r="C48" s="9" t="s">
        <v>67</v>
      </c>
      <c r="D48" s="36">
        <v>73468125</v>
      </c>
      <c r="E48" s="40" t="s">
        <v>41</v>
      </c>
      <c r="F48" s="41">
        <v>1.07</v>
      </c>
    </row>
    <row r="49" spans="1:6" ht="27.75" customHeight="1" x14ac:dyDescent="0.25">
      <c r="A49" s="31"/>
      <c r="B49" s="58"/>
      <c r="C49" s="2" t="s">
        <v>68</v>
      </c>
      <c r="D49" s="17">
        <v>77977500</v>
      </c>
      <c r="E49" s="14"/>
      <c r="F49" s="27"/>
    </row>
    <row r="50" spans="1:6" ht="27.75" customHeight="1" x14ac:dyDescent="0.25">
      <c r="A50" s="31"/>
      <c r="B50" s="58"/>
      <c r="C50" s="2" t="s">
        <v>69</v>
      </c>
      <c r="D50" s="17">
        <v>200257875</v>
      </c>
      <c r="E50" s="14"/>
      <c r="F50" s="27"/>
    </row>
    <row r="51" spans="1:6" ht="27.75" customHeight="1" x14ac:dyDescent="0.25">
      <c r="A51" s="31"/>
      <c r="B51" s="58"/>
      <c r="C51" s="2" t="s">
        <v>70</v>
      </c>
      <c r="D51" s="17">
        <v>241557073</v>
      </c>
      <c r="E51" s="14"/>
      <c r="F51" s="27"/>
    </row>
    <row r="52" spans="1:6" ht="27.75" customHeight="1" thickBot="1" x14ac:dyDescent="0.3">
      <c r="A52" s="31"/>
      <c r="B52" s="37"/>
      <c r="C52" s="59" t="s">
        <v>20</v>
      </c>
      <c r="D52" s="60">
        <f>SUM(D48:D51)</f>
        <v>593260573</v>
      </c>
      <c r="E52" s="42"/>
      <c r="F52" s="43"/>
    </row>
    <row r="53" spans="1:6" ht="27.75" customHeight="1" x14ac:dyDescent="0.25">
      <c r="A53" s="31"/>
      <c r="B53" s="47" t="s">
        <v>78</v>
      </c>
      <c r="C53" s="48" t="s">
        <v>71</v>
      </c>
      <c r="D53" s="49">
        <v>156632110</v>
      </c>
      <c r="E53" s="50" t="s">
        <v>41</v>
      </c>
      <c r="F53" s="51">
        <v>1.43</v>
      </c>
    </row>
    <row r="54" spans="1:6" ht="27.75" customHeight="1" x14ac:dyDescent="0.25">
      <c r="A54" s="31"/>
      <c r="B54" s="52"/>
      <c r="C54" s="16" t="s">
        <v>72</v>
      </c>
      <c r="D54" s="3">
        <v>84595875</v>
      </c>
      <c r="E54" s="19"/>
      <c r="F54" s="26"/>
    </row>
    <row r="55" spans="1:6" ht="27.75" customHeight="1" x14ac:dyDescent="0.25">
      <c r="A55" s="31"/>
      <c r="B55" s="52"/>
      <c r="C55" s="16" t="s">
        <v>73</v>
      </c>
      <c r="D55" s="3">
        <v>184436212</v>
      </c>
      <c r="E55" s="19"/>
      <c r="F55" s="26"/>
    </row>
    <row r="56" spans="1:6" ht="27.75" customHeight="1" x14ac:dyDescent="0.25">
      <c r="A56" s="31"/>
      <c r="B56" s="52"/>
      <c r="C56" s="16" t="s">
        <v>74</v>
      </c>
      <c r="D56" s="3">
        <v>33966000</v>
      </c>
      <c r="E56" s="19"/>
      <c r="F56" s="26"/>
    </row>
    <row r="57" spans="1:6" ht="27.75" customHeight="1" x14ac:dyDescent="0.25">
      <c r="A57" s="31"/>
      <c r="B57" s="52"/>
      <c r="C57" s="16" t="s">
        <v>75</v>
      </c>
      <c r="D57" s="3">
        <v>30640163</v>
      </c>
      <c r="E57" s="19"/>
      <c r="F57" s="26"/>
    </row>
    <row r="58" spans="1:6" ht="27.75" customHeight="1" thickBot="1" x14ac:dyDescent="0.3">
      <c r="A58" s="31"/>
      <c r="B58" s="53"/>
      <c r="C58" s="54" t="s">
        <v>20</v>
      </c>
      <c r="D58" s="55">
        <f>SUM(D53:D57)</f>
        <v>490270360</v>
      </c>
      <c r="E58" s="56"/>
      <c r="F58" s="57"/>
    </row>
    <row r="59" spans="1:6" ht="27.75" customHeight="1" x14ac:dyDescent="0.25">
      <c r="A59" s="31"/>
      <c r="B59" s="35" t="s">
        <v>13</v>
      </c>
      <c r="C59" s="9" t="s">
        <v>76</v>
      </c>
      <c r="D59" s="36">
        <v>686186738</v>
      </c>
      <c r="E59" s="45" t="s">
        <v>41</v>
      </c>
      <c r="F59" s="41">
        <v>0.09</v>
      </c>
    </row>
    <row r="60" spans="1:6" ht="27.75" customHeight="1" thickBot="1" x14ac:dyDescent="0.3">
      <c r="A60" s="31"/>
      <c r="B60" s="37"/>
      <c r="C60" s="38" t="s">
        <v>20</v>
      </c>
      <c r="D60" s="39">
        <f>D59</f>
        <v>686186738</v>
      </c>
      <c r="E60" s="46"/>
      <c r="F60" s="43"/>
    </row>
    <row r="61" spans="1:6" ht="27.75" customHeight="1" x14ac:dyDescent="0.25">
      <c r="A61" s="21"/>
      <c r="B61" s="13" t="s">
        <v>79</v>
      </c>
      <c r="C61" s="44" t="s">
        <v>77</v>
      </c>
      <c r="D61" s="7">
        <v>1734883364</v>
      </c>
      <c r="E61" s="19" t="s">
        <v>41</v>
      </c>
      <c r="F61" s="26">
        <v>0.49199999999999999</v>
      </c>
    </row>
    <row r="62" spans="1:6" ht="27.75" customHeight="1" thickBot="1" x14ac:dyDescent="0.3">
      <c r="A62" s="21"/>
      <c r="B62" s="13"/>
      <c r="C62" s="15" t="s">
        <v>20</v>
      </c>
      <c r="D62" s="6">
        <f>D61</f>
        <v>1734883364</v>
      </c>
      <c r="E62" s="19"/>
      <c r="F62" s="26"/>
    </row>
    <row r="63" spans="1:6" ht="27.75" customHeight="1" x14ac:dyDescent="0.25">
      <c r="A63" s="31"/>
      <c r="B63" s="35" t="s">
        <v>14</v>
      </c>
      <c r="C63" s="9" t="s">
        <v>25</v>
      </c>
      <c r="D63" s="36">
        <v>533887345</v>
      </c>
      <c r="E63" s="40" t="s">
        <v>80</v>
      </c>
      <c r="F63" s="41">
        <v>0.48399999999999999</v>
      </c>
    </row>
    <row r="64" spans="1:6" ht="27.75" customHeight="1" thickBot="1" x14ac:dyDescent="0.3">
      <c r="A64" s="32"/>
      <c r="B64" s="37"/>
      <c r="C64" s="38" t="s">
        <v>20</v>
      </c>
      <c r="D64" s="39">
        <f>D63</f>
        <v>533887345</v>
      </c>
      <c r="E64" s="42"/>
      <c r="F64" s="43"/>
    </row>
    <row r="65" spans="1:6" ht="27.75" customHeight="1" thickBot="1" x14ac:dyDescent="0.3">
      <c r="A65" s="28" t="s">
        <v>52</v>
      </c>
      <c r="B65" s="33"/>
      <c r="C65" s="33"/>
      <c r="D65" s="34">
        <f>D64+D62+D60+D58+D52+D47+D44+D40+D32+D29+D23+D20+D18+D8+D2</f>
        <v>9215078068</v>
      </c>
      <c r="E65" s="29"/>
      <c r="F65" s="30"/>
    </row>
  </sheetData>
  <mergeCells count="55">
    <mergeCell ref="E48:E52"/>
    <mergeCell ref="F48:F52"/>
    <mergeCell ref="A2:A20"/>
    <mergeCell ref="A21:A44"/>
    <mergeCell ref="A45:A64"/>
    <mergeCell ref="E45:E47"/>
    <mergeCell ref="F45:F47"/>
    <mergeCell ref="E63:E64"/>
    <mergeCell ref="F63:F64"/>
    <mergeCell ref="E61:E62"/>
    <mergeCell ref="F59:F60"/>
    <mergeCell ref="F61:F62"/>
    <mergeCell ref="E53:E58"/>
    <mergeCell ref="E30:E32"/>
    <mergeCell ref="F30:F32"/>
    <mergeCell ref="B33:B40"/>
    <mergeCell ref="E33:E40"/>
    <mergeCell ref="F33:F40"/>
    <mergeCell ref="E27:E29"/>
    <mergeCell ref="F27:F29"/>
    <mergeCell ref="E24:E26"/>
    <mergeCell ref="F24:F26"/>
    <mergeCell ref="E65:F65"/>
    <mergeCell ref="F9:F18"/>
    <mergeCell ref="E19:E20"/>
    <mergeCell ref="F19:F20"/>
    <mergeCell ref="B21:B23"/>
    <mergeCell ref="E21:E23"/>
    <mergeCell ref="F21:F23"/>
    <mergeCell ref="B24:B29"/>
    <mergeCell ref="B30:B32"/>
    <mergeCell ref="B41:B44"/>
    <mergeCell ref="B53:B58"/>
    <mergeCell ref="A65:C65"/>
    <mergeCell ref="E3:E4"/>
    <mergeCell ref="E5:E6"/>
    <mergeCell ref="E7:E8"/>
    <mergeCell ref="F3:F4"/>
    <mergeCell ref="F5:F6"/>
    <mergeCell ref="F7:F8"/>
    <mergeCell ref="B9:B18"/>
    <mergeCell ref="B63:B64"/>
    <mergeCell ref="B61:B62"/>
    <mergeCell ref="E59:E60"/>
    <mergeCell ref="B59:B60"/>
    <mergeCell ref="B48:B52"/>
    <mergeCell ref="B45:B47"/>
    <mergeCell ref="F53:F58"/>
    <mergeCell ref="E43:E44"/>
    <mergeCell ref="E41:E42"/>
    <mergeCell ref="F41:F42"/>
    <mergeCell ref="F43:F44"/>
    <mergeCell ref="E9:E18"/>
    <mergeCell ref="B19:B20"/>
    <mergeCell ref="B3:B8"/>
  </mergeCells>
  <pageMargins left="0.7" right="0.7" top="0.75" bottom="0.75" header="0.3" footer="0.3"/>
  <pageSetup paperSize="9" scale="73" orientation="landscape" verticalDpi="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TOP_PLUSZ_1_prioritás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 Savaria</dc:creator>
  <cp:lastModifiedBy>v Savaria</cp:lastModifiedBy>
  <cp:lastPrinted>2024-11-15T13:04:04Z</cp:lastPrinted>
  <dcterms:created xsi:type="dcterms:W3CDTF">2024-11-15T11:55:22Z</dcterms:created>
  <dcterms:modified xsi:type="dcterms:W3CDTF">2024-11-15T13:04:29Z</dcterms:modified>
</cp:coreProperties>
</file>